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25" windowHeight="6060" activeTab="0"/>
  </bookViews>
  <sheets>
    <sheet name="EFE" sheetId="1" r:id="rId1"/>
  </sheets>
  <externalReferences>
    <externalReference r:id="rId4"/>
  </externalReferences>
  <definedNames>
    <definedName name="_xlnm.Print_Area" localSheetId="0">'EFE'!$A$1:$T$62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<sst xmlns="http://schemas.openxmlformats.org/spreadsheetml/2006/main" count="69" uniqueCount="60">
  <si>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</si>
  <si>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</si>
  <si>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</si>
  <si>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</si>
  <si>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</si>
  <si>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</si>
  <si>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</si>
  <si>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</si>
  <si>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</si>
  <si>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</si>
  <si>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</si>
  <si>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Productos de Tipo Corriente</t>
  </si>
  <si>
    <t>Aplicación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</si>
  <si>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</si>
  <si>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</si>
  <si>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</si>
  <si>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Otras Aplicaciones de Inversión</t>
  </si>
  <si>
    <t>Participaciones y Aportaciones</t>
  </si>
  <si>
    <t>Flujos Netos de Efectivo por Actividades de Inversión</t>
  </si>
  <si>
    <t>Transferencias, Asignaciones y Subsidios y Otras Ayudas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</si>
  <si>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</si>
  <si>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</si>
  <si>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</si>
  <si>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</si>
  <si>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</si>
  <si>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</si>
  <si>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</si>
  <si>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</si>
  <si>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</si>
  <si>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</si>
  <si>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</si>
  <si>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</si>
  <si>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</si>
  <si>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</si>
  <si>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</si>
  <si>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</si>
  <si>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</si>
  <si>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</si>
  <si>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</si>
  <si>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</si>
  <si>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>Flujos netos de Efectivo por Actividades de Financiamiento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</si>
  <si>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</si>
  <si>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</si>
  <si>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</si>
  <si>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</si>
  <si>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</si>
  <si>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</si>
  <si>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</si>
  <si>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</si>
  <si>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</si>
  <si>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ESTADO DE FLUJOS DE EFECTIVO</t>
  </si>
  <si>
    <t>Flujos de Efectivo de las Actividades de Operación</t>
  </si>
  <si>
    <t>Cuenta Pública</t>
  </si>
  <si>
    <t>Ejercicio 2019</t>
  </si>
  <si>
    <t>Del 01 de enero al 31 de diciembre de 2019 y 2018</t>
  </si>
  <si>
    <t>ENTIDAD SUPERIOR DE FISCALIZACIÓN DEL ESTADO DE QUERÉTARO</t>
  </si>
  <si>
    <t>C.P. LUIS ALBERTO BRAVO BECERRIL</t>
  </si>
  <si>
    <t>DIRECTOR ADMINISTRATIVO</t>
  </si>
  <si>
    <t>M.G.P. BEATRIZ TORRES MADIM</t>
  </si>
  <si>
    <t>ENCARGADO CONTABLE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</si>
</sst>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2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2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4" applyFont="1" applyFill="1" applyBorder="1" applyAlignment="1" applyProtection="1">
      <alignment horizontal="center" vertical="center"/>
      <protection/>
    </xf>
    <xf numFmtId="165" fontId="21" fillId="16" borderId="11" xfId="49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2" fillId="33" borderId="14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3" fontId="22" fillId="33" borderId="0" xfId="54" applyNumberFormat="1" applyFont="1" applyFill="1" applyBorder="1" applyAlignment="1" applyProtection="1">
      <alignment vertical="top"/>
      <protection/>
    </xf>
    <xf numFmtId="3" fontId="21" fillId="33" borderId="0" xfId="54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42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4" applyNumberFormat="1" applyFont="1" applyFill="1" applyBorder="1" applyAlignment="1" applyProtection="1">
      <alignment horizontal="right" vertical="top" wrapText="1"/>
      <protection/>
    </xf>
    <xf numFmtId="0" fontId="43" fillId="33" borderId="0" xfId="0" applyFont="1" applyFill="1" applyAlignment="1" applyProtection="1">
      <alignment horizontal="left"/>
      <protection/>
    </xf>
    <xf numFmtId="0" fontId="42" fillId="33" borderId="0" xfId="0" applyFont="1" applyFill="1" applyAlignment="1" applyProtection="1">
      <alignment horizontal="left" wrapText="1"/>
      <protection/>
    </xf>
    <xf numFmtId="0" fontId="42" fillId="33" borderId="13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 applyProtection="1">
      <alignment horizontal="left" vertical="top" wrapText="1"/>
      <protection/>
    </xf>
    <xf numFmtId="0" fontId="42" fillId="33" borderId="14" xfId="0" applyFont="1" applyFill="1" applyBorder="1" applyAlignment="1" applyProtection="1">
      <alignment horizontal="left" wrapText="1"/>
      <protection/>
    </xf>
    <xf numFmtId="0" fontId="42" fillId="33" borderId="0" xfId="0" applyFont="1" applyFill="1" applyBorder="1" applyAlignment="1" applyProtection="1">
      <alignment horizontal="left" wrapText="1"/>
      <protection/>
    </xf>
    <xf numFmtId="0" fontId="42" fillId="33" borderId="15" xfId="0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21" fillId="33" borderId="16" xfId="54" applyFont="1" applyFill="1" applyBorder="1" applyAlignment="1" applyProtection="1">
      <alignment vertical="top"/>
      <protection/>
    </xf>
    <xf numFmtId="3" fontId="22" fillId="33" borderId="16" xfId="54" applyNumberFormat="1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/>
      <protection/>
    </xf>
    <xf numFmtId="0" fontId="42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horizontal="center"/>
      <protection/>
    </xf>
    <xf numFmtId="3" fontId="43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22" fillId="33" borderId="0" xfId="54" applyFont="1" applyFill="1" applyBorder="1" applyAlignment="1" applyProtection="1">
      <alignment horizontal="left" vertical="top" wrapText="1"/>
      <protection/>
    </xf>
    <xf numFmtId="0" fontId="21" fillId="33" borderId="0" xfId="54" applyFont="1" applyFill="1" applyBorder="1" applyAlignment="1" applyProtection="1">
      <alignment horizontal="left" vertical="top" wrapText="1"/>
      <protection/>
    </xf>
    <xf numFmtId="0" fontId="44" fillId="0" borderId="18" xfId="0" applyFont="1" applyFill="1" applyBorder="1" applyAlignment="1" applyProtection="1">
      <alignment horizontal="center"/>
      <protection/>
    </xf>
    <xf numFmtId="43" fontId="22" fillId="33" borderId="16" xfId="49" applyFont="1" applyFill="1" applyBorder="1" applyAlignment="1" applyProtection="1">
      <alignment horizontal="center"/>
      <protection/>
    </xf>
    <xf numFmtId="0" fontId="42" fillId="33" borderId="16" xfId="0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47" applyFont="1" applyFill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1"/>
  <sheetViews>
    <sheetView showGridLines="0" tabSelected="1" view="pageBreakPreview" zoomScale="77" zoomScaleNormal="60" zoomScaleSheetLayoutView="77" zoomScalePageLayoutView="0" workbookViewId="0" topLeftCell="C1">
      <selection activeCell="N62" sqref="N62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2"/>
      <c r="T2" s="2"/>
    </row>
    <row r="3" spans="4:20" ht="12">
      <c r="D3" s="60" t="s">
        <v>55</v>
      </c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2"/>
      <c r="T3" s="2"/>
    </row>
    <row r="4" spans="4:20" ht="12">
      <c r="D4" s="60" t="s">
        <v>52</v>
      </c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2"/>
      <c r="T4" s="2"/>
    </row>
    <row r="5" spans="4:20" ht="12">
      <c r="D5" s="60" t="s">
        <v>53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2"/>
      <c r="T5" s="2"/>
    </row>
    <row r="6" spans="4:20" ht="12" customHeight="1">
      <c r="D6" s="61" t="s">
        <v>50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4"/>
    </row>
    <row r="7" spans="4:20" ht="12" customHeight="1">
      <c r="D7" s="61" t="s">
        <v>54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4"/>
    </row>
    <row r="8" spans="4:20" ht="12" customHeight="1">
      <c r="D8" s="61" t="s">
        <v>0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62" t="s">
        <v>1</v>
      </c>
      <c r="E12" s="62"/>
      <c r="F12" s="62"/>
      <c r="G12" s="62"/>
      <c r="H12" s="12"/>
      <c r="I12" s="13">
        <v>2019</v>
      </c>
      <c r="J12" s="13">
        <v>2018</v>
      </c>
      <c r="K12" s="14"/>
      <c r="L12" s="62" t="s">
        <v>1</v>
      </c>
      <c r="M12" s="62"/>
      <c r="N12" s="62"/>
      <c r="O12" s="62"/>
      <c r="P12" s="12"/>
      <c r="Q12" s="13">
        <v>2018</v>
      </c>
      <c r="R12" s="13">
        <v>2017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52" t="s">
        <v>51</v>
      </c>
      <c r="E15" s="52"/>
      <c r="F15" s="52"/>
      <c r="G15" s="52"/>
      <c r="H15" s="52"/>
      <c r="I15" s="18"/>
      <c r="J15" s="18"/>
      <c r="K15" s="21"/>
      <c r="L15" s="52" t="s">
        <v>2</v>
      </c>
      <c r="M15" s="52"/>
      <c r="N15" s="52"/>
      <c r="O15" s="52"/>
      <c r="P15" s="52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52" t="s">
        <v>3</v>
      </c>
      <c r="F17" s="52"/>
      <c r="G17" s="52"/>
      <c r="H17" s="52"/>
      <c r="I17" s="24">
        <f>ROUND(SUM(I18:I28),2)</f>
        <v>99512174.43</v>
      </c>
      <c r="J17" s="24">
        <f>SUM(J18:J28)</f>
        <v>88343041.38000001</v>
      </c>
      <c r="K17" s="21"/>
      <c r="L17" s="21"/>
      <c r="M17" s="52" t="s">
        <v>3</v>
      </c>
      <c r="N17" s="52"/>
      <c r="O17" s="52"/>
      <c r="P17" s="52"/>
      <c r="Q17" s="24">
        <f>ROUND(SUM(Q18:Q20),2)</f>
        <v>0</v>
      </c>
      <c r="R17" s="24">
        <f>ROUND(SUM(R18:R20),2)</f>
        <v>0</v>
      </c>
      <c r="S17" s="19"/>
      <c r="T17" s="8"/>
    </row>
    <row r="18" spans="3:20" ht="15" customHeight="1">
      <c r="C18" s="20"/>
      <c r="D18" s="21"/>
      <c r="E18" s="22"/>
      <c r="F18" s="53" t="s">
        <v>4</v>
      </c>
      <c r="G18" s="53"/>
      <c r="H18" s="53"/>
      <c r="I18" s="25">
        <v>0</v>
      </c>
      <c r="J18" s="25">
        <v>0</v>
      </c>
      <c r="K18" s="21"/>
      <c r="L18" s="21"/>
      <c r="M18" s="8"/>
      <c r="N18" s="59" t="s">
        <v>5</v>
      </c>
      <c r="O18" s="59"/>
      <c r="P18" s="59"/>
      <c r="Q18" s="25">
        <v>0</v>
      </c>
      <c r="R18" s="25">
        <v>0</v>
      </c>
      <c r="S18" s="19"/>
      <c r="T18" s="8"/>
    </row>
    <row r="19" spans="3:20" ht="15" customHeight="1">
      <c r="C19" s="20"/>
      <c r="D19" s="21"/>
      <c r="E19" s="22"/>
      <c r="F19" s="53" t="s">
        <v>6</v>
      </c>
      <c r="G19" s="53"/>
      <c r="H19" s="53"/>
      <c r="I19" s="25">
        <v>0</v>
      </c>
      <c r="J19" s="25">
        <v>0</v>
      </c>
      <c r="K19" s="21"/>
      <c r="L19" s="21"/>
      <c r="M19" s="8"/>
      <c r="N19" s="59" t="s">
        <v>7</v>
      </c>
      <c r="O19" s="59"/>
      <c r="P19" s="59"/>
      <c r="Q19" s="25">
        <v>0</v>
      </c>
      <c r="R19" s="25">
        <v>0</v>
      </c>
      <c r="S19" s="19"/>
      <c r="T19" s="8"/>
    </row>
    <row r="20" spans="3:20" ht="15" customHeight="1">
      <c r="C20" s="20"/>
      <c r="D20" s="21"/>
      <c r="E20" s="26"/>
      <c r="F20" s="53" t="s">
        <v>8</v>
      </c>
      <c r="G20" s="53"/>
      <c r="H20" s="53"/>
      <c r="I20" s="25">
        <v>0</v>
      </c>
      <c r="J20" s="25">
        <v>0</v>
      </c>
      <c r="K20" s="21"/>
      <c r="L20" s="21"/>
      <c r="M20" s="18"/>
      <c r="N20" s="59" t="s">
        <v>9</v>
      </c>
      <c r="O20" s="59"/>
      <c r="P20" s="59"/>
      <c r="Q20" s="25">
        <v>0</v>
      </c>
      <c r="R20" s="25">
        <v>0</v>
      </c>
      <c r="S20" s="19"/>
      <c r="T20" s="8"/>
    </row>
    <row r="21" spans="3:20" ht="15" customHeight="1">
      <c r="C21" s="20"/>
      <c r="D21" s="21"/>
      <c r="E21" s="26"/>
      <c r="F21" s="53" t="s">
        <v>10</v>
      </c>
      <c r="G21" s="53"/>
      <c r="H21" s="53"/>
      <c r="I21" s="25">
        <v>0</v>
      </c>
      <c r="J21" s="25">
        <v>0</v>
      </c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53" t="s">
        <v>11</v>
      </c>
      <c r="G22" s="53"/>
      <c r="H22" s="53"/>
      <c r="I22" s="25">
        <v>0</v>
      </c>
      <c r="J22" s="25">
        <v>0</v>
      </c>
      <c r="K22" s="21"/>
      <c r="L22" s="21"/>
      <c r="M22" s="27" t="s">
        <v>12</v>
      </c>
      <c r="N22" s="27"/>
      <c r="O22" s="27"/>
      <c r="P22" s="27"/>
      <c r="Q22" s="24">
        <f>ROUND(SUM(Q23:Q25),2)</f>
        <v>738705.71</v>
      </c>
      <c r="R22" s="24">
        <f>ROUND(SUM(R23:R25),2)</f>
        <v>1154053.37</v>
      </c>
      <c r="S22" s="19"/>
      <c r="T22" s="8"/>
    </row>
    <row r="23" spans="3:20" ht="15" customHeight="1">
      <c r="C23" s="20"/>
      <c r="D23" s="21"/>
      <c r="E23" s="26"/>
      <c r="F23" s="53" t="s">
        <v>13</v>
      </c>
      <c r="G23" s="53"/>
      <c r="H23" s="53"/>
      <c r="I23" s="25">
        <v>25347</v>
      </c>
      <c r="J23" s="25">
        <v>0</v>
      </c>
      <c r="K23" s="21"/>
      <c r="L23" s="21"/>
      <c r="M23" s="18"/>
      <c r="N23" s="26" t="s">
        <v>5</v>
      </c>
      <c r="O23" s="26"/>
      <c r="P23" s="26"/>
      <c r="Q23" s="25">
        <v>0</v>
      </c>
      <c r="R23" s="25">
        <v>0</v>
      </c>
      <c r="S23" s="19"/>
      <c r="T23" s="8"/>
    </row>
    <row r="24" spans="3:20" ht="15" customHeight="1">
      <c r="C24" s="20"/>
      <c r="D24" s="21"/>
      <c r="E24" s="26"/>
      <c r="F24" s="53" t="s">
        <v>14</v>
      </c>
      <c r="G24" s="53"/>
      <c r="H24" s="53"/>
      <c r="I24" s="25">
        <v>1494324.43</v>
      </c>
      <c r="J24" s="25">
        <v>0</v>
      </c>
      <c r="K24" s="21"/>
      <c r="L24" s="21"/>
      <c r="M24" s="18"/>
      <c r="N24" s="59" t="s">
        <v>7</v>
      </c>
      <c r="O24" s="59"/>
      <c r="P24" s="59"/>
      <c r="Q24" s="25">
        <v>468462.75</v>
      </c>
      <c r="R24" s="25">
        <v>906972.57</v>
      </c>
      <c r="S24" s="19"/>
      <c r="T24" s="8"/>
    </row>
    <row r="25" spans="3:20" ht="41.25" customHeight="1">
      <c r="C25" s="20"/>
      <c r="D25" s="21"/>
      <c r="E25" s="26"/>
      <c r="F25" s="53" t="s">
        <v>15</v>
      </c>
      <c r="G25" s="53"/>
      <c r="H25" s="53"/>
      <c r="I25" s="25">
        <v>0</v>
      </c>
      <c r="J25" s="25">
        <v>0</v>
      </c>
      <c r="K25" s="21"/>
      <c r="L25" s="21"/>
      <c r="M25" s="8"/>
      <c r="N25" s="59" t="s">
        <v>16</v>
      </c>
      <c r="O25" s="59"/>
      <c r="P25" s="59"/>
      <c r="Q25" s="25">
        <v>270242.96</v>
      </c>
      <c r="R25" s="25">
        <v>247080.8</v>
      </c>
      <c r="S25" s="19"/>
      <c r="T25" s="8"/>
    </row>
    <row r="26" spans="3:20" ht="15" customHeight="1">
      <c r="C26" s="20"/>
      <c r="D26" s="21"/>
      <c r="E26" s="26"/>
      <c r="F26" s="53" t="s">
        <v>17</v>
      </c>
      <c r="G26" s="53"/>
      <c r="H26" s="53"/>
      <c r="I26" s="25">
        <v>321440</v>
      </c>
      <c r="J26" s="25">
        <v>0</v>
      </c>
      <c r="K26" s="21"/>
      <c r="L26" s="21"/>
      <c r="M26" s="52" t="s">
        <v>18</v>
      </c>
      <c r="N26" s="52"/>
      <c r="O26" s="52"/>
      <c r="P26" s="52"/>
      <c r="Q26" s="24">
        <f>ROUND(Q17-Q22,2)</f>
        <v>-738705.71</v>
      </c>
      <c r="R26" s="24">
        <f>ROUND(R17-R22,2)</f>
        <v>-1154053.37</v>
      </c>
      <c r="S26" s="19"/>
      <c r="T26" s="8"/>
    </row>
    <row r="27" spans="3:20" ht="15" customHeight="1">
      <c r="C27" s="20"/>
      <c r="D27" s="21"/>
      <c r="E27" s="26"/>
      <c r="F27" s="53" t="s">
        <v>19</v>
      </c>
      <c r="G27" s="53"/>
      <c r="H27" s="53"/>
      <c r="I27" s="25">
        <v>97671063</v>
      </c>
      <c r="J27" s="25">
        <v>87616605.84</v>
      </c>
      <c r="K27" s="21"/>
      <c r="L27" s="21"/>
      <c r="S27" s="19"/>
      <c r="T27" s="8"/>
    </row>
    <row r="28" spans="3:20" ht="15" customHeight="1">
      <c r="C28" s="20"/>
      <c r="D28" s="21"/>
      <c r="E28" s="26"/>
      <c r="F28" s="53" t="s">
        <v>20</v>
      </c>
      <c r="G28" s="53"/>
      <c r="H28" s="28"/>
      <c r="I28" s="25">
        <v>0</v>
      </c>
      <c r="J28" s="25">
        <v>726435.54</v>
      </c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52" t="s">
        <v>21</v>
      </c>
      <c r="M29" s="52"/>
      <c r="N29" s="52"/>
      <c r="O29" s="52"/>
      <c r="P29" s="52"/>
      <c r="Q29" s="8"/>
      <c r="R29" s="8"/>
      <c r="S29" s="19"/>
      <c r="T29" s="8"/>
    </row>
    <row r="30" spans="3:20" ht="15" customHeight="1">
      <c r="C30" s="20"/>
      <c r="D30" s="21"/>
      <c r="E30" s="52" t="s">
        <v>12</v>
      </c>
      <c r="F30" s="52"/>
      <c r="G30" s="52"/>
      <c r="H30" s="52"/>
      <c r="I30" s="24">
        <f>+I31+I32+I33+I35+I36+I37+I38+I39+I40+I41+I42+I43+I45+I46+I47+I49</f>
        <v>96224217.5</v>
      </c>
      <c r="J30" s="24">
        <f>+J31+J32+J33+J35+J36+J37+J38+J39+J40+J41+J42+J43+J45+J46+J47+J49</f>
        <v>86981799.26000002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53" t="s">
        <v>22</v>
      </c>
      <c r="G31" s="53"/>
      <c r="H31" s="53"/>
      <c r="I31" s="25">
        <v>71105741.49</v>
      </c>
      <c r="J31" s="25">
        <v>67456593.93</v>
      </c>
      <c r="K31" s="21"/>
      <c r="L31" s="21"/>
      <c r="M31" s="27" t="s">
        <v>3</v>
      </c>
      <c r="N31" s="27"/>
      <c r="O31" s="27"/>
      <c r="P31" s="27"/>
      <c r="Q31" s="24">
        <f>ROUND(Q32+Q35,2)</f>
        <v>0</v>
      </c>
      <c r="R31" s="24">
        <f>ROUND(R32+R35,2)</f>
        <v>0</v>
      </c>
      <c r="S31" s="19"/>
      <c r="T31" s="8"/>
    </row>
    <row r="32" spans="3:20" ht="15" customHeight="1">
      <c r="C32" s="20"/>
      <c r="D32" s="21"/>
      <c r="E32" s="27"/>
      <c r="F32" s="53" t="s">
        <v>23</v>
      </c>
      <c r="G32" s="53"/>
      <c r="H32" s="53"/>
      <c r="I32" s="25">
        <v>1797995.81</v>
      </c>
      <c r="J32" s="25">
        <v>2025218.83</v>
      </c>
      <c r="K32" s="21"/>
      <c r="L32" s="8"/>
      <c r="M32" s="8"/>
      <c r="N32" s="26" t="s">
        <v>24</v>
      </c>
      <c r="O32" s="26"/>
      <c r="P32" s="26"/>
      <c r="Q32" s="29">
        <f>SUM(Q33:Q34)</f>
        <v>0</v>
      </c>
      <c r="R32" s="29">
        <f>SUM(R33:R34)</f>
        <v>0</v>
      </c>
      <c r="S32" s="19"/>
      <c r="T32" s="8"/>
    </row>
    <row r="33" spans="3:20" ht="15" customHeight="1">
      <c r="C33" s="20"/>
      <c r="D33" s="21"/>
      <c r="E33" s="27"/>
      <c r="F33" s="53" t="s">
        <v>25</v>
      </c>
      <c r="G33" s="53"/>
      <c r="H33" s="53"/>
      <c r="I33" s="25">
        <v>15163856.39</v>
      </c>
      <c r="J33" s="25">
        <v>12990070.07</v>
      </c>
      <c r="K33" s="21"/>
      <c r="L33" s="21"/>
      <c r="M33" s="27"/>
      <c r="N33" s="26" t="s">
        <v>26</v>
      </c>
      <c r="O33" s="26"/>
      <c r="P33" s="26"/>
      <c r="Q33" s="25">
        <v>0</v>
      </c>
      <c r="R33" s="25">
        <v>0</v>
      </c>
      <c r="S33" s="19"/>
      <c r="T33" s="8"/>
    </row>
    <row r="34" spans="3:20" ht="15" customHeight="1">
      <c r="C34" s="20"/>
      <c r="D34" s="21"/>
      <c r="E34" s="22"/>
      <c r="F34" s="21"/>
      <c r="G34" s="22"/>
      <c r="H34" s="22"/>
      <c r="I34" s="25">
        <v>0</v>
      </c>
      <c r="J34" s="25">
        <v>0</v>
      </c>
      <c r="K34" s="21"/>
      <c r="L34" s="21"/>
      <c r="M34" s="27"/>
      <c r="N34" s="26" t="s">
        <v>27</v>
      </c>
      <c r="O34" s="26"/>
      <c r="P34" s="26"/>
      <c r="Q34" s="25">
        <v>0</v>
      </c>
      <c r="R34" s="25">
        <v>0</v>
      </c>
      <c r="S34" s="19"/>
      <c r="T34" s="8"/>
    </row>
    <row r="35" spans="3:20" ht="15" customHeight="1">
      <c r="C35" s="20"/>
      <c r="D35" s="21"/>
      <c r="E35" s="27"/>
      <c r="F35" s="53" t="s">
        <v>28</v>
      </c>
      <c r="G35" s="53"/>
      <c r="H35" s="53"/>
      <c r="I35" s="25">
        <v>0</v>
      </c>
      <c r="J35" s="25">
        <v>0</v>
      </c>
      <c r="K35" s="21"/>
      <c r="L35" s="21"/>
      <c r="M35" s="27"/>
      <c r="N35" s="59" t="s">
        <v>29</v>
      </c>
      <c r="O35" s="59"/>
      <c r="P35" s="59"/>
      <c r="Q35" s="25">
        <v>0</v>
      </c>
      <c r="R35" s="25">
        <v>0</v>
      </c>
      <c r="S35" s="19"/>
      <c r="T35" s="8"/>
    </row>
    <row r="36" spans="3:20" ht="15" customHeight="1">
      <c r="C36" s="20"/>
      <c r="D36" s="21"/>
      <c r="E36" s="27"/>
      <c r="F36" s="53" t="s">
        <v>30</v>
      </c>
      <c r="G36" s="53"/>
      <c r="H36" s="53"/>
      <c r="I36" s="25">
        <v>0</v>
      </c>
      <c r="J36" s="25">
        <v>0</v>
      </c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53" t="s">
        <v>31</v>
      </c>
      <c r="G37" s="53"/>
      <c r="H37" s="53"/>
      <c r="I37" s="25">
        <v>1002801</v>
      </c>
      <c r="J37" s="25">
        <v>895850</v>
      </c>
      <c r="K37" s="21"/>
      <c r="L37" s="21"/>
      <c r="M37" s="27" t="s">
        <v>12</v>
      </c>
      <c r="N37" s="27"/>
      <c r="O37" s="27"/>
      <c r="P37" s="27"/>
      <c r="Q37" s="24">
        <f>ROUND(Q38+Q41,2)</f>
        <v>0</v>
      </c>
      <c r="R37" s="24">
        <f>ROUND(R38+R41,2)</f>
        <v>0</v>
      </c>
      <c r="S37" s="19"/>
      <c r="T37" s="8"/>
    </row>
    <row r="38" spans="3:20" ht="15" customHeight="1">
      <c r="C38" s="20"/>
      <c r="D38" s="21"/>
      <c r="E38" s="27"/>
      <c r="F38" s="53" t="s">
        <v>32</v>
      </c>
      <c r="G38" s="53"/>
      <c r="H38" s="53"/>
      <c r="I38" s="25">
        <v>6158437.02</v>
      </c>
      <c r="J38" s="25">
        <v>3614066.43</v>
      </c>
      <c r="K38" s="21"/>
      <c r="L38" s="21"/>
      <c r="M38" s="8"/>
      <c r="N38" s="26" t="s">
        <v>33</v>
      </c>
      <c r="O38" s="26"/>
      <c r="P38" s="26"/>
      <c r="Q38" s="29">
        <f>ROUND(SUM(Q39:Q40),2)</f>
        <v>0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53" t="s">
        <v>34</v>
      </c>
      <c r="G39" s="53"/>
      <c r="H39" s="53"/>
      <c r="I39" s="25">
        <v>0</v>
      </c>
      <c r="J39" s="25">
        <v>0</v>
      </c>
      <c r="K39" s="21"/>
      <c r="L39" s="21"/>
      <c r="M39" s="27"/>
      <c r="N39" s="26" t="s">
        <v>26</v>
      </c>
      <c r="O39" s="26"/>
      <c r="P39" s="26"/>
      <c r="Q39" s="25">
        <v>0</v>
      </c>
      <c r="R39" s="25">
        <v>0</v>
      </c>
      <c r="S39" s="19"/>
      <c r="T39" s="8"/>
    </row>
    <row r="40" spans="3:20" ht="15" customHeight="1">
      <c r="C40" s="20"/>
      <c r="D40" s="21"/>
      <c r="E40" s="27"/>
      <c r="F40" s="53" t="s">
        <v>35</v>
      </c>
      <c r="G40" s="53"/>
      <c r="H40" s="53"/>
      <c r="I40" s="25">
        <v>0</v>
      </c>
      <c r="J40" s="25">
        <v>0</v>
      </c>
      <c r="K40" s="21"/>
      <c r="L40" s="8"/>
      <c r="M40" s="27"/>
      <c r="N40" s="26" t="s">
        <v>27</v>
      </c>
      <c r="O40" s="26"/>
      <c r="P40" s="26"/>
      <c r="Q40" s="25">
        <v>0</v>
      </c>
      <c r="R40" s="25">
        <v>0</v>
      </c>
      <c r="S40" s="19"/>
      <c r="T40" s="8"/>
    </row>
    <row r="41" spans="3:20" ht="15" customHeight="1">
      <c r="C41" s="20"/>
      <c r="D41" s="21"/>
      <c r="E41" s="27"/>
      <c r="F41" s="53" t="s">
        <v>36</v>
      </c>
      <c r="G41" s="53"/>
      <c r="H41" s="53"/>
      <c r="I41" s="25">
        <v>0</v>
      </c>
      <c r="J41" s="25">
        <v>0</v>
      </c>
      <c r="K41" s="21"/>
      <c r="L41" s="21"/>
      <c r="M41" s="27"/>
      <c r="N41" s="59" t="s">
        <v>37</v>
      </c>
      <c r="O41" s="59"/>
      <c r="P41" s="59"/>
      <c r="Q41" s="25">
        <v>0</v>
      </c>
      <c r="R41" s="25">
        <v>0</v>
      </c>
      <c r="S41" s="19"/>
      <c r="T41" s="8"/>
    </row>
    <row r="42" spans="3:20" ht="15" customHeight="1">
      <c r="C42" s="20"/>
      <c r="D42" s="21"/>
      <c r="E42" s="27"/>
      <c r="F42" s="53" t="s">
        <v>38</v>
      </c>
      <c r="G42" s="53"/>
      <c r="H42" s="53"/>
      <c r="I42" s="25">
        <v>0</v>
      </c>
      <c r="J42" s="25">
        <v>0</v>
      </c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53" t="s">
        <v>39</v>
      </c>
      <c r="G43" s="53"/>
      <c r="H43" s="53"/>
      <c r="I43" s="25">
        <v>0</v>
      </c>
      <c r="J43" s="25">
        <v>0</v>
      </c>
      <c r="K43" s="21"/>
      <c r="L43" s="21"/>
      <c r="M43" s="52" t="s">
        <v>40</v>
      </c>
      <c r="N43" s="52"/>
      <c r="O43" s="52"/>
      <c r="P43" s="52"/>
      <c r="Q43" s="24">
        <f>ROUND(Q31-Q37,2)</f>
        <v>0</v>
      </c>
      <c r="R43" s="24">
        <f>ROUND(R31-R37,2)</f>
        <v>0</v>
      </c>
      <c r="S43" s="19"/>
      <c r="T43" s="8"/>
    </row>
    <row r="44" spans="3:20" ht="15" customHeight="1" hidden="1">
      <c r="C44" s="20"/>
      <c r="D44" s="21"/>
      <c r="E44" s="22"/>
      <c r="F44" s="21"/>
      <c r="G44" s="22"/>
      <c r="H44" s="22"/>
      <c r="I44" s="25">
        <v>0</v>
      </c>
      <c r="J44" s="25">
        <v>0</v>
      </c>
      <c r="K44" s="21"/>
      <c r="L44" s="21"/>
      <c r="S44" s="19"/>
      <c r="T44" s="8"/>
    </row>
    <row r="45" spans="3:20" ht="15" customHeight="1">
      <c r="C45" s="20"/>
      <c r="D45" s="21"/>
      <c r="E45" s="27"/>
      <c r="F45" s="53" t="s">
        <v>41</v>
      </c>
      <c r="G45" s="53"/>
      <c r="H45" s="53"/>
      <c r="I45" s="25">
        <v>0</v>
      </c>
      <c r="J45" s="25">
        <v>0</v>
      </c>
      <c r="K45" s="21"/>
      <c r="L45" s="21"/>
      <c r="S45" s="19"/>
      <c r="T45" s="8"/>
    </row>
    <row r="46" spans="3:20" ht="15" customHeight="1">
      <c r="C46" s="20"/>
      <c r="D46" s="21"/>
      <c r="E46" s="27"/>
      <c r="F46" s="53" t="s">
        <v>42</v>
      </c>
      <c r="G46" s="53"/>
      <c r="H46" s="53"/>
      <c r="I46" s="25">
        <v>0</v>
      </c>
      <c r="J46" s="25">
        <v>0</v>
      </c>
      <c r="K46" s="21"/>
      <c r="L46" s="54" t="s">
        <v>43</v>
      </c>
      <c r="M46" s="54"/>
      <c r="N46" s="54"/>
      <c r="O46" s="54"/>
      <c r="P46" s="54"/>
      <c r="Q46" s="30">
        <f>ROUND(I51+Q26+Q43,2)</f>
        <v>2549251.22</v>
      </c>
      <c r="R46" s="30">
        <f>ROUND(J51+R26+R43,2)</f>
        <v>207188.75</v>
      </c>
      <c r="S46" s="19"/>
      <c r="T46" s="8"/>
    </row>
    <row r="47" spans="3:20" ht="15" customHeight="1">
      <c r="C47" s="20"/>
      <c r="D47" s="21"/>
      <c r="E47" s="27"/>
      <c r="F47" s="53" t="s">
        <v>44</v>
      </c>
      <c r="G47" s="53"/>
      <c r="H47" s="53"/>
      <c r="I47" s="25">
        <v>0</v>
      </c>
      <c r="J47" s="25">
        <v>0</v>
      </c>
      <c r="K47" s="21"/>
      <c r="S47" s="19"/>
      <c r="T47" s="8"/>
    </row>
    <row r="48" spans="3:20" ht="15" customHeight="1" hidden="1">
      <c r="C48" s="20"/>
      <c r="D48" s="21"/>
      <c r="E48" s="18"/>
      <c r="F48" s="18"/>
      <c r="G48" s="18"/>
      <c r="H48" s="18"/>
      <c r="I48" s="25">
        <v>0</v>
      </c>
      <c r="J48" s="25">
        <v>0</v>
      </c>
      <c r="K48" s="21"/>
      <c r="S48" s="19"/>
      <c r="T48" s="8"/>
    </row>
    <row r="49" spans="3:20" ht="15" customHeight="1">
      <c r="C49" s="20"/>
      <c r="D49" s="21"/>
      <c r="E49" s="27"/>
      <c r="F49" s="53" t="s">
        <v>45</v>
      </c>
      <c r="G49" s="53"/>
      <c r="H49" s="53"/>
      <c r="I49" s="25">
        <v>995385.79</v>
      </c>
      <c r="J49" s="25">
        <v>0</v>
      </c>
      <c r="K49" s="21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18"/>
      <c r="J50" s="18"/>
      <c r="K50" s="21"/>
      <c r="L50" s="54" t="s">
        <v>46</v>
      </c>
      <c r="M50" s="54"/>
      <c r="N50" s="54"/>
      <c r="O50" s="54"/>
      <c r="P50" s="54"/>
      <c r="Q50" s="25">
        <v>2610230.44</v>
      </c>
      <c r="R50" s="25">
        <v>2403041.69</v>
      </c>
      <c r="S50" s="19"/>
      <c r="T50" s="8"/>
      <c r="V50" s="31"/>
    </row>
    <row r="51" spans="3:22" s="32" customFormat="1" ht="12">
      <c r="C51" s="33"/>
      <c r="D51" s="34"/>
      <c r="E51" s="52" t="s">
        <v>47</v>
      </c>
      <c r="F51" s="52"/>
      <c r="G51" s="52"/>
      <c r="H51" s="52"/>
      <c r="I51" s="30">
        <f>ROUND(I17-I30,2)</f>
        <v>3287956.93</v>
      </c>
      <c r="J51" s="30">
        <f>J17-J30</f>
        <v>1361242.1199999899</v>
      </c>
      <c r="K51" s="34"/>
      <c r="L51" s="54" t="s">
        <v>48</v>
      </c>
      <c r="M51" s="54"/>
      <c r="N51" s="54"/>
      <c r="O51" s="54"/>
      <c r="P51" s="54"/>
      <c r="Q51" s="25">
        <v>5159481.660000008</v>
      </c>
      <c r="R51" s="25">
        <v>2610230.43999999</v>
      </c>
      <c r="S51" s="35"/>
      <c r="T51" s="36"/>
      <c r="V51" s="31"/>
    </row>
    <row r="52" spans="3:20" s="32" customFormat="1" ht="12">
      <c r="C52" s="33"/>
      <c r="D52" s="34"/>
      <c r="E52" s="27"/>
      <c r="F52" s="27"/>
      <c r="G52" s="27"/>
      <c r="H52" s="27"/>
      <c r="I52" s="30"/>
      <c r="J52" s="30"/>
      <c r="K52" s="34"/>
      <c r="S52" s="35"/>
      <c r="T52" s="36"/>
    </row>
    <row r="53" spans="3:20" ht="14.25" customHeight="1">
      <c r="C53" s="37"/>
      <c r="D53" s="38"/>
      <c r="E53" s="39"/>
      <c r="F53" s="39"/>
      <c r="G53" s="39"/>
      <c r="H53" s="39"/>
      <c r="I53" s="40"/>
      <c r="J53" s="40"/>
      <c r="K53" s="38"/>
      <c r="L53" s="41"/>
      <c r="M53" s="41"/>
      <c r="N53" s="41"/>
      <c r="O53" s="41"/>
      <c r="P53" s="41"/>
      <c r="Q53" s="41"/>
      <c r="R53" s="41"/>
      <c r="S53" s="42"/>
      <c r="T53" s="8"/>
    </row>
    <row r="54" spans="3:20" ht="15" customHeight="1">
      <c r="C54" s="8"/>
      <c r="D54" s="43" t="s">
        <v>49</v>
      </c>
      <c r="E54" s="43"/>
      <c r="F54" s="43"/>
      <c r="G54" s="43"/>
      <c r="H54" s="43"/>
      <c r="I54" s="43"/>
      <c r="J54" s="43"/>
      <c r="K54" s="43"/>
      <c r="L54" s="43"/>
      <c r="M54" s="8"/>
      <c r="N54" s="8"/>
      <c r="O54" s="8"/>
      <c r="P54" s="8"/>
      <c r="Q54" s="44"/>
      <c r="R54" s="8"/>
      <c r="S54" s="8"/>
      <c r="T54" s="8"/>
    </row>
    <row r="55" spans="3:20" ht="15" customHeight="1">
      <c r="C55" s="8"/>
      <c r="D55" s="43"/>
      <c r="E55" s="43"/>
      <c r="F55" s="43"/>
      <c r="G55" s="43"/>
      <c r="H55" s="43"/>
      <c r="I55" s="43"/>
      <c r="J55" s="43"/>
      <c r="K55" s="43"/>
      <c r="L55" s="43"/>
      <c r="M55" s="8"/>
      <c r="N55" s="8"/>
      <c r="O55" s="8"/>
      <c r="P55" s="8"/>
      <c r="Q55" s="44"/>
      <c r="R55" s="8"/>
      <c r="S55" s="8"/>
      <c r="T55" s="8"/>
    </row>
    <row r="56" spans="3:20" ht="15" customHeight="1">
      <c r="C56" s="8"/>
      <c r="D56" s="43"/>
      <c r="E56" s="43"/>
      <c r="F56" s="43"/>
      <c r="G56" s="43"/>
      <c r="H56" s="43"/>
      <c r="I56" s="43"/>
      <c r="J56" s="43"/>
      <c r="K56" s="43"/>
      <c r="L56" s="43"/>
      <c r="M56" s="8"/>
      <c r="N56" s="8"/>
      <c r="O56" s="8"/>
      <c r="P56" s="8"/>
      <c r="Q56" s="44"/>
      <c r="R56" s="8"/>
      <c r="S56" s="8"/>
      <c r="T56" s="8"/>
    </row>
    <row r="57" spans="3:20" ht="15" customHeight="1">
      <c r="C57" s="8"/>
      <c r="D57" s="43"/>
      <c r="E57" s="43"/>
      <c r="F57" s="43"/>
      <c r="G57" s="43"/>
      <c r="H57" s="43"/>
      <c r="I57" s="43"/>
      <c r="J57" s="43"/>
      <c r="K57" s="43"/>
      <c r="L57" s="43"/>
      <c r="M57" s="8"/>
      <c r="N57" s="8"/>
      <c r="O57" s="8"/>
      <c r="P57" s="8"/>
      <c r="Q57" s="45"/>
      <c r="R57" s="8"/>
      <c r="S57" s="8"/>
      <c r="T57" s="8"/>
    </row>
    <row r="58" spans="3:20" ht="22.5" customHeight="1">
      <c r="C58" s="8"/>
      <c r="D58" s="43"/>
      <c r="E58" s="46"/>
      <c r="F58" s="47"/>
      <c r="G58" s="47"/>
      <c r="H58" s="8"/>
      <c r="I58" s="48"/>
      <c r="J58" s="46"/>
      <c r="K58" s="47"/>
      <c r="L58" s="47"/>
      <c r="M58" s="8"/>
      <c r="N58" s="8"/>
      <c r="O58" s="8"/>
      <c r="P58" s="8"/>
      <c r="R58" s="8"/>
      <c r="S58" s="8"/>
      <c r="T58" s="8"/>
    </row>
    <row r="59" spans="3:20" ht="29.25" customHeight="1">
      <c r="C59" s="8"/>
      <c r="D59" s="43"/>
      <c r="E59" s="46"/>
      <c r="F59" s="56"/>
      <c r="G59" s="56"/>
      <c r="H59" s="56"/>
      <c r="I59" s="56"/>
      <c r="J59" s="46"/>
      <c r="K59" s="47"/>
      <c r="L59" s="47"/>
      <c r="M59" s="8"/>
      <c r="N59" s="57"/>
      <c r="O59" s="57"/>
      <c r="P59" s="57"/>
      <c r="Q59" s="57"/>
      <c r="R59" s="8"/>
      <c r="S59" s="8"/>
      <c r="T59" s="8"/>
    </row>
    <row r="60" spans="3:20" ht="13.5" customHeight="1">
      <c r="C60" s="8"/>
      <c r="D60" s="49"/>
      <c r="E60" s="8"/>
      <c r="F60" s="55" t="s">
        <v>56</v>
      </c>
      <c r="G60" s="55"/>
      <c r="H60" s="55"/>
      <c r="I60" s="55"/>
      <c r="J60" s="8"/>
      <c r="K60" s="50"/>
      <c r="L60" s="8"/>
      <c r="M60" s="1"/>
      <c r="N60" s="55" t="s">
        <v>58</v>
      </c>
      <c r="O60" s="55"/>
      <c r="P60" s="55"/>
      <c r="Q60" s="55"/>
      <c r="R60" s="8"/>
      <c r="S60" s="8"/>
      <c r="T60" s="8"/>
    </row>
    <row r="61" spans="3:20" ht="13.5" customHeight="1">
      <c r="C61" s="8"/>
      <c r="D61" s="51"/>
      <c r="E61" s="8"/>
      <c r="F61" s="58" t="s">
        <v>57</v>
      </c>
      <c r="G61" s="58"/>
      <c r="H61" s="58"/>
      <c r="I61" s="58"/>
      <c r="J61" s="8"/>
      <c r="K61" s="50"/>
      <c r="L61" s="8"/>
      <c r="N61" s="58" t="s">
        <v>59</v>
      </c>
      <c r="O61" s="58"/>
      <c r="P61" s="58"/>
      <c r="Q61" s="58"/>
      <c r="R61" s="8"/>
      <c r="S61" s="8"/>
      <c r="T61" s="8"/>
    </row>
  </sheetData>
  <sheetProtection selectLockedCells="1"/>
  <mergeCells count="61">
    <mergeCell ref="D2:R2"/>
    <mergeCell ref="D6:S6"/>
    <mergeCell ref="D7:S7"/>
    <mergeCell ref="D8:S8"/>
    <mergeCell ref="D4:R4"/>
    <mergeCell ref="D12:G12"/>
    <mergeCell ref="L12:O12"/>
    <mergeCell ref="D3:R3"/>
    <mergeCell ref="D5:R5"/>
    <mergeCell ref="D15:H15"/>
    <mergeCell ref="L15:P15"/>
    <mergeCell ref="E17:H17"/>
    <mergeCell ref="M17:P17"/>
    <mergeCell ref="F18:H18"/>
    <mergeCell ref="N18:P18"/>
    <mergeCell ref="F19:H19"/>
    <mergeCell ref="N19:P19"/>
    <mergeCell ref="F20:H20"/>
    <mergeCell ref="N20:P20"/>
    <mergeCell ref="F21:H21"/>
    <mergeCell ref="F22:H22"/>
    <mergeCell ref="F23:H23"/>
    <mergeCell ref="F24:H24"/>
    <mergeCell ref="N24:P24"/>
    <mergeCell ref="F25:H25"/>
    <mergeCell ref="N25:P25"/>
    <mergeCell ref="F26:H26"/>
    <mergeCell ref="M26:P26"/>
    <mergeCell ref="F27:H27"/>
    <mergeCell ref="F28:G28"/>
    <mergeCell ref="L29:P29"/>
    <mergeCell ref="E30:H30"/>
    <mergeCell ref="F31:H31"/>
    <mergeCell ref="F32:H32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61:I61"/>
    <mergeCell ref="N61:Q61"/>
    <mergeCell ref="F47:H47"/>
    <mergeCell ref="F49:H49"/>
    <mergeCell ref="L50:P50"/>
    <mergeCell ref="F39:H39"/>
    <mergeCell ref="F40:H40"/>
    <mergeCell ref="F41:H41"/>
    <mergeCell ref="N41:P41"/>
    <mergeCell ref="L51:P51"/>
    <mergeCell ref="E51:H51"/>
    <mergeCell ref="F45:H45"/>
    <mergeCell ref="F46:H46"/>
    <mergeCell ref="L46:P46"/>
    <mergeCell ref="F60:I60"/>
    <mergeCell ref="N60:Q60"/>
    <mergeCell ref="F59:I59"/>
    <mergeCell ref="N59:Q5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bety</cp:lastModifiedBy>
  <cp:lastPrinted>2018-10-24T19:41:45Z</cp:lastPrinted>
  <dcterms:created xsi:type="dcterms:W3CDTF">2018-10-24T19:36:13Z</dcterms:created>
  <dcterms:modified xsi:type="dcterms:W3CDTF">2020-02-15T01:28:58Z</dcterms:modified>
  <cp:category/>
  <cp:version/>
  <cp:contentType/>
  <cp:contentStatus/>
</cp:coreProperties>
</file>