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06014PCW10PMB\Auditorías Entes\Auditorías 2020\0001 AUDITORÍAS\22. DCF_INF APLICACION RECURSOS FEDERALES CONVENIDOS 2019\INFORMACION PARA ENT ALCANCE\"/>
    </mc:Choice>
  </mc:AlternateContent>
  <bookViews>
    <workbookView xWindow="0" yWindow="0" windowWidth="20490" windowHeight="6525"/>
  </bookViews>
  <sheets>
    <sheet name="Hoja2" sheetId="1" r:id="rId1"/>
  </sheets>
  <definedNames>
    <definedName name="_xlnm._FilterDatabase" localSheetId="0" hidden="1">Hoja2!$C$6:$L$538</definedName>
    <definedName name="_xlnm.Print_Titles" localSheetId="0">Hoja2!$1:$6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3" i="1" l="1"/>
  <c r="H30" i="1" l="1"/>
  <c r="H26" i="1"/>
  <c r="C513" i="1" l="1"/>
  <c r="I221" i="1" l="1"/>
  <c r="K538" i="1" l="1"/>
  <c r="I538" i="1"/>
  <c r="H538" i="1"/>
  <c r="K506" i="1"/>
  <c r="I506" i="1"/>
  <c r="H506" i="1"/>
  <c r="K503" i="1"/>
  <c r="I503" i="1"/>
  <c r="H503" i="1"/>
  <c r="K290" i="1"/>
  <c r="I290" i="1"/>
  <c r="H290" i="1"/>
  <c r="K275" i="1"/>
  <c r="I275" i="1"/>
  <c r="H275" i="1"/>
  <c r="K234" i="1"/>
  <c r="I234" i="1"/>
  <c r="H234" i="1"/>
  <c r="K223" i="1"/>
  <c r="I223" i="1"/>
  <c r="H223" i="1"/>
  <c r="K157" i="1"/>
  <c r="I157" i="1"/>
  <c r="H157" i="1"/>
  <c r="K14" i="1"/>
  <c r="I14" i="1"/>
  <c r="H14" i="1"/>
  <c r="K11" i="1"/>
  <c r="I11" i="1"/>
  <c r="H11" i="1"/>
  <c r="C10" i="1"/>
  <c r="C13" i="1" s="1"/>
  <c r="C15" i="1" s="1"/>
  <c r="C16" i="1" s="1"/>
  <c r="C17" i="1" s="1"/>
  <c r="C18" i="1" s="1"/>
  <c r="C19" i="1" s="1"/>
  <c r="C21" i="1" s="1"/>
  <c r="C25" i="1" s="1"/>
  <c r="C30" i="1" s="1"/>
  <c r="C33" i="1" s="1"/>
  <c r="C35" i="1" s="1"/>
  <c r="C36" i="1" s="1"/>
  <c r="C38" i="1" s="1"/>
  <c r="C39" i="1" s="1"/>
  <c r="C43" i="1" s="1"/>
  <c r="C56" i="1" s="1"/>
  <c r="C66" i="1" s="1"/>
  <c r="C79" i="1" s="1"/>
  <c r="C92" i="1" s="1"/>
  <c r="C93" i="1" s="1"/>
  <c r="C94" i="1" s="1"/>
  <c r="C95" i="1" s="1"/>
  <c r="C98" i="1" s="1"/>
  <c r="C106" i="1" s="1"/>
  <c r="C118" i="1" s="1"/>
  <c r="C119" i="1" s="1"/>
  <c r="C132" i="1" s="1"/>
  <c r="C145" i="1" s="1"/>
  <c r="C146" i="1" s="1"/>
  <c r="C147" i="1" s="1"/>
  <c r="C148" i="1" s="1"/>
  <c r="C149" i="1" s="1"/>
  <c r="C150" i="1" s="1"/>
  <c r="C153" i="1" s="1"/>
  <c r="C154" i="1" s="1"/>
  <c r="C155" i="1" s="1"/>
  <c r="C156" i="1" s="1"/>
  <c r="C158" i="1" s="1"/>
  <c r="C159" i="1" s="1"/>
  <c r="C160" i="1" s="1"/>
  <c r="C161" i="1" s="1"/>
  <c r="C184" i="1" s="1"/>
  <c r="C185" i="1" s="1"/>
  <c r="C188" i="1" s="1"/>
  <c r="C190" i="1" s="1"/>
  <c r="C196" i="1" s="1"/>
  <c r="C206" i="1" s="1"/>
  <c r="C218" i="1" s="1"/>
  <c r="C221" i="1" s="1"/>
  <c r="C222" i="1" s="1"/>
  <c r="C224" i="1" s="1"/>
  <c r="C235" i="1" s="1"/>
  <c r="C236" i="1" s="1"/>
  <c r="C242" i="1" s="1"/>
  <c r="C245" i="1" s="1"/>
  <c r="C248" i="1" s="1"/>
  <c r="C251" i="1" s="1"/>
  <c r="C256" i="1" s="1"/>
  <c r="C265" i="1" s="1"/>
  <c r="C272" i="1" s="1"/>
  <c r="C276" i="1" s="1"/>
  <c r="C277" i="1" s="1"/>
  <c r="C278" i="1" s="1"/>
  <c r="C279" i="1" s="1"/>
  <c r="C280" i="1" s="1"/>
  <c r="C281" i="1" s="1"/>
  <c r="C282" i="1" s="1"/>
  <c r="C283" i="1" s="1"/>
  <c r="C284" i="1" s="1"/>
  <c r="C285" i="1" s="1"/>
  <c r="C286" i="1" s="1"/>
  <c r="C288" i="1" s="1"/>
  <c r="C289" i="1" s="1"/>
  <c r="C291" i="1" s="1"/>
  <c r="C311" i="1" s="1"/>
  <c r="C331" i="1" s="1"/>
  <c r="C341" i="1" s="1"/>
  <c r="C353" i="1" s="1"/>
  <c r="C363" i="1" s="1"/>
  <c r="C373" i="1" s="1"/>
  <c r="C385" i="1" s="1"/>
  <c r="C386" i="1" s="1"/>
  <c r="C387" i="1" s="1"/>
  <c r="C388" i="1" s="1"/>
  <c r="C389" i="1" l="1"/>
  <c r="C390" i="1" s="1"/>
  <c r="C391" i="1" l="1"/>
  <c r="C403" i="1" s="1"/>
  <c r="C415" i="1" s="1"/>
  <c r="C452" i="1" s="1"/>
  <c r="C479" i="1" s="1"/>
  <c r="C491" i="1" s="1"/>
  <c r="C504" i="1" s="1"/>
  <c r="C505" i="1" s="1"/>
  <c r="C507" i="1" s="1"/>
  <c r="C508" i="1" s="1"/>
  <c r="C509" i="1" s="1"/>
  <c r="C511" i="1" s="1"/>
  <c r="C514" i="1" s="1"/>
  <c r="C515" i="1" s="1"/>
  <c r="C525" i="1" s="1"/>
  <c r="C528" i="1" s="1"/>
  <c r="C529" i="1" s="1"/>
  <c r="C530" i="1" l="1"/>
  <c r="C531" i="1" s="1"/>
  <c r="C532" i="1" l="1"/>
  <c r="C534" i="1" s="1"/>
  <c r="C536" i="1" s="1"/>
  <c r="C537" i="1" s="1"/>
</calcChain>
</file>

<file path=xl/sharedStrings.xml><?xml version="1.0" encoding="utf-8"?>
<sst xmlns="http://schemas.openxmlformats.org/spreadsheetml/2006/main" count="582" uniqueCount="302">
  <si>
    <t>Poder Ejecutivo del Estado de Queretaro</t>
  </si>
  <si>
    <t>Cuenta Pública 2019</t>
  </si>
  <si>
    <t>Dirección</t>
  </si>
  <si>
    <t>Cvo.</t>
  </si>
  <si>
    <t>Fecha de Suscripción</t>
  </si>
  <si>
    <t>Ramo</t>
  </si>
  <si>
    <t>FF</t>
  </si>
  <si>
    <t>Fondo/Convenio para aplicación de los recurso</t>
  </si>
  <si>
    <t>Recursos Radicados mas Rendimientos Financieros generados al 31/12/2019 (a)</t>
  </si>
  <si>
    <t>Fecha de Recepción de Recursos</t>
  </si>
  <si>
    <t>Recursos Aplicados (b)</t>
  </si>
  <si>
    <t>TESORERÍA</t>
  </si>
  <si>
    <t>04</t>
  </si>
  <si>
    <t>46Q</t>
  </si>
  <si>
    <t>Ramo 04. Programa de Fortalecimiento para la Seguridad (FORTASEG) 2019</t>
  </si>
  <si>
    <t>66Q</t>
  </si>
  <si>
    <t>Ramo 04. Programa de Registro e Identificación de Población Fortalecimiento del Registro Civil 2019 (Federal)</t>
  </si>
  <si>
    <t>TOTAL RAMO 4</t>
  </si>
  <si>
    <t>09</t>
  </si>
  <si>
    <t>87Q</t>
  </si>
  <si>
    <t>Ramo 09. Convenio SCT Carretera Estatal Piedad-Jesus Maria 2019</t>
  </si>
  <si>
    <t>88Q</t>
  </si>
  <si>
    <t>Ramo 09. Convenio SCT Conservación de Caminos Rurales Circuito IV La Lagunita-El Lobo 2019</t>
  </si>
  <si>
    <t>TOTAL RAMO 9</t>
  </si>
  <si>
    <t>11</t>
  </si>
  <si>
    <t>16R</t>
  </si>
  <si>
    <t>Ramo 11. Programa de Apoyo al Desarrollo de la Educación Superior (Pades) UAQ 2019.</t>
  </si>
  <si>
    <t>17R</t>
  </si>
  <si>
    <t>Ramo 11. Programa de Apoyos Financieros Extraordinarios no Regularizables (U080) 2019.</t>
  </si>
  <si>
    <t>18R</t>
  </si>
  <si>
    <t>Ramo 11. Programa para la Inclusión y la Equidad Educativa UPSRJ 2019.</t>
  </si>
  <si>
    <t>19R</t>
  </si>
  <si>
    <t>Ramo 11. Programa para la Inclusión y la Equidad Educativa UAQ 2019.</t>
  </si>
  <si>
    <t>21Q</t>
  </si>
  <si>
    <t>Ramo 11. Programa Fortalecimiento de la Calidad Educativa 2019.</t>
  </si>
  <si>
    <t>22Q</t>
  </si>
  <si>
    <t>Ramo 11. Programa de Inclusion y Equidad Educativa 2019.</t>
  </si>
  <si>
    <t>23Q</t>
  </si>
  <si>
    <t>24Q</t>
  </si>
  <si>
    <t>25Q</t>
  </si>
  <si>
    <t>Ramo 11. Programa Nacional de Convivencia Escolar 2019</t>
  </si>
  <si>
    <t>26Q</t>
  </si>
  <si>
    <t>Ramo 11. Programa para el Desarrollo Profesional Docente (PRODEP) 2019 UAQ</t>
  </si>
  <si>
    <t>27Q</t>
  </si>
  <si>
    <t>Ramo 11. Programa de la Reforma Educativa 2019.</t>
  </si>
  <si>
    <t>28Q</t>
  </si>
  <si>
    <t>Ramo 11. Programa Nacional de Becas 2019.</t>
  </si>
  <si>
    <t>28R</t>
  </si>
  <si>
    <t>Ramo 11. Programa para el Desarrollo Profesional Docente (Universidades) 2019</t>
  </si>
  <si>
    <t>34Q</t>
  </si>
  <si>
    <t>Ramo 11. Subsidios Federales para Organismos Descentralizados Estatales COBAQ 2019</t>
  </si>
  <si>
    <t>35Q</t>
  </si>
  <si>
    <t>Ramo 11. Subsidios Federales para Organismos Descentralizados Estatales para el CECYTEQ 2019</t>
  </si>
  <si>
    <t>36Q</t>
  </si>
  <si>
    <t>Ramo 11. Subsidios Federales para Organismos Descentralizados Estatales ICATEQ 2019</t>
  </si>
  <si>
    <t>37Q</t>
  </si>
  <si>
    <t>Ramo 11. Subsidios Federales Para Organismos Descentralizados Estatales (U006) UAQ 2019</t>
  </si>
  <si>
    <t>38O</t>
  </si>
  <si>
    <t>Subsidios Federales para Organismos Desentralizados COBAQ 2018</t>
  </si>
  <si>
    <t>39O</t>
  </si>
  <si>
    <t>Subsidios Federales para Organismos Desentralizados CECYTEQ 2018</t>
  </si>
  <si>
    <t>40O</t>
  </si>
  <si>
    <t>Subsidios Federales para Organismos Desentralizados ICATEQ 2018</t>
  </si>
  <si>
    <t>43O</t>
  </si>
  <si>
    <t>Subsidio Federal UAQ 2018</t>
  </si>
  <si>
    <t>52Q</t>
  </si>
  <si>
    <t>Ramo 11. Subsidios Federales para Organismos Descentralizados Estatales Telebachillerato Comunitario para el ICATEQ 2019</t>
  </si>
  <si>
    <t>56Q</t>
  </si>
  <si>
    <t>Ramo 11. Subsidios Federales para Organismos Descentralizados Estatales (U006) UNAQ 2019</t>
  </si>
  <si>
    <t>58Q</t>
  </si>
  <si>
    <t>Ramo 11. Programa de Alto Rendimiento 2019</t>
  </si>
  <si>
    <t>63Q</t>
  </si>
  <si>
    <t>Ramo 11. Universidades Tecnologicas, Subsidios para Organismos Descentralizados Estatales (U006) 2019</t>
  </si>
  <si>
    <t>64Q</t>
  </si>
  <si>
    <t>Ramo 11. Universidades Politecnicas, Subsidios para Organismos Descentralizados Estatales (U006) 2019</t>
  </si>
  <si>
    <t>65P</t>
  </si>
  <si>
    <t>Ramo 11. Programa de Apoyo al Desarrollo de la Educación Superior (PADES 2018)</t>
  </si>
  <si>
    <t>66P</t>
  </si>
  <si>
    <t>Ramo 11. Apoyos para la Atención a Problemas Estructurales de las Universidades Públicas Estatales 2018</t>
  </si>
  <si>
    <t>67P</t>
  </si>
  <si>
    <t>Ramo 11. Programa de Apoyo al Desarrollo de la Educacion Superior (PADES) UAQ 2018</t>
  </si>
  <si>
    <t>68Q</t>
  </si>
  <si>
    <t>Ramo 11. Programa para el Desarrollo Profesional Docente 2019</t>
  </si>
  <si>
    <t>69Q</t>
  </si>
  <si>
    <t>Ramo 11. Programa Fortalecimiento de la Calidad Educativa y Plan de Apoyo a la Calidad Educativa y la Transformación de las Escuelas Normales (PACTEN) 2019</t>
  </si>
  <si>
    <t>71Q</t>
  </si>
  <si>
    <t>Ramo 11. Programa de Fortalecimiento de la Calidad Educativa (PFCE) UAQ 2019</t>
  </si>
  <si>
    <t>89Q</t>
  </si>
  <si>
    <t>Ramo 11. Programa de Fortalecimiento de la Calidad Educativa 2019 (Universidades)</t>
  </si>
  <si>
    <t>90Q</t>
  </si>
  <si>
    <t>Ramo 11. Programa Expansion de la Educacion Inicial 2019</t>
  </si>
  <si>
    <t>93P</t>
  </si>
  <si>
    <t>Ramo 11. Programa para la Inclusión y la Equidad Educativa (PIEE) 2018.</t>
  </si>
  <si>
    <t>98Q</t>
  </si>
  <si>
    <t>Ramo 11. Programa de Carrera Docente en UPES (U040) Fondo Extraordinario 2019.</t>
  </si>
  <si>
    <t>TOTAL RAMO 11</t>
  </si>
  <si>
    <t>12</t>
  </si>
  <si>
    <t>03R</t>
  </si>
  <si>
    <t>Ramo 12. Programa (U013) Atención a la Salud y Medicamentos Gratuitos para la Población sin Seguridad Social Laboral 2019.</t>
  </si>
  <si>
    <t>07R</t>
  </si>
  <si>
    <t>Ramo 12. Programa Regulación y Vigilancia de Establecimientos y Servicios de Atención Médica (G005) 2019.</t>
  </si>
  <si>
    <t>08R</t>
  </si>
  <si>
    <t>Ramo 12. Programa Fortalecimiento a la Atención Médica (Implementación de Acciones y Proyectos con Nuevas Modalidades) 2019.</t>
  </si>
  <si>
    <t>09Q</t>
  </si>
  <si>
    <t>Ramo 12. Fortalecimiento de Acciones de Salud Pública en las Entidades Federativas (AFASPE) 2019.</t>
  </si>
  <si>
    <t>15Q</t>
  </si>
  <si>
    <t>Ramo 12. Protección Contra Riesgos Sanitarios 2019</t>
  </si>
  <si>
    <t>16Q</t>
  </si>
  <si>
    <t>Ramo 12. Fortalecimiento a la Atención Médica 2019</t>
  </si>
  <si>
    <t>17Q</t>
  </si>
  <si>
    <t>Ramo 12. Prevención y Tratamiento de las Adicciones 2019</t>
  </si>
  <si>
    <t>19Q</t>
  </si>
  <si>
    <t>Ramo 12. Seguro Médico Siglo XXI, Intervenciones Cubiertas 2019</t>
  </si>
  <si>
    <t>20Q</t>
  </si>
  <si>
    <t>Ramo 12. Seguro Médico Siglo XXI, CÁPITA 2019</t>
  </si>
  <si>
    <t>38Q</t>
  </si>
  <si>
    <t>Ramo 12. Cuota Social y Aportación Solidaria Federal 2019</t>
  </si>
  <si>
    <t>57O</t>
  </si>
  <si>
    <t>Ramo 12. Seguro Medico Siglo XXI Intervenciones 2018</t>
  </si>
  <si>
    <t>58O</t>
  </si>
  <si>
    <t>Ramo 12. Cuota Social y Aportacion Solidaria Federal 2018</t>
  </si>
  <si>
    <t>92Q</t>
  </si>
  <si>
    <t>Ramo 12. Programa de Atención a Personas con Discapacidad "Equipamiento de Seis Unidades Básicas de Rehabilitación de Municipios del Estado de Querétaro" 2019.</t>
  </si>
  <si>
    <t>TOTAL RAMO 12</t>
  </si>
  <si>
    <t>14</t>
  </si>
  <si>
    <t>21R</t>
  </si>
  <si>
    <t>Ramo 14. Servicio Nacional de Empleo, Minstración de Recursos Apartado 4.6 (Inciso A2) 2019 Lineamientos para la Adm de Presupuesto de los Programas.</t>
  </si>
  <si>
    <t>TOTAL RAMO 14</t>
  </si>
  <si>
    <t>16</t>
  </si>
  <si>
    <t>04R</t>
  </si>
  <si>
    <t>Ramo 16. Programa Capacitación Ambiental y Desarrollo Sustentable en Relación a las Acciones en Materia de Cultura del Agua 2019</t>
  </si>
  <si>
    <t>05R</t>
  </si>
  <si>
    <t>Ramo 16. Proyecto para el Desarrollo Integral de Organismos Operadores  de Agua y Saneamiento (PRODI) 2019</t>
  </si>
  <si>
    <t>73Q</t>
  </si>
  <si>
    <t>Ramo 16. Rehabilitación, Modernización y Tecnificación de Distritos de Riego (Federal) 2019</t>
  </si>
  <si>
    <t>74Q</t>
  </si>
  <si>
    <t>Ramo 16. Equipamiento de Distritos de Riego (Federal) 2019</t>
  </si>
  <si>
    <t>75Q</t>
  </si>
  <si>
    <t>Ramo 16. Riego por Gravedad Tecnificado de Distritos de Riego (Federal) 2019</t>
  </si>
  <si>
    <t>76Q</t>
  </si>
  <si>
    <t>Ramo 16. Rehabilitación, Modernización, Tecnificación y Equipamiento de Unidades de Riego y Proyectos Productivos en Zonas de Atención Prioritaria (Federal) 2019.</t>
  </si>
  <si>
    <t>94Q</t>
  </si>
  <si>
    <t>Ramo 16. Programa de Agua Potable, Drenaje y Tratamiento (PROAGUA) Apartado Rural 2019</t>
  </si>
  <si>
    <t>95Q</t>
  </si>
  <si>
    <t>Ramo 16. Programa de Agua Potable, Drenaje y Tratamiento (PROAGUA) Apartado Urbano 2019</t>
  </si>
  <si>
    <t>96Q</t>
  </si>
  <si>
    <t>Ramo 16. Programa de Agua Potable, Drenaje y Tratamiento (PROAGUA) Apartado Agua Limpia 2019</t>
  </si>
  <si>
    <t>TOTAL RAMO 16</t>
  </si>
  <si>
    <t>23</t>
  </si>
  <si>
    <t>17P</t>
  </si>
  <si>
    <t>Ramo 23. Fondo para el Fortalecimiento Financiero para Inversion II 2018</t>
  </si>
  <si>
    <t>27R</t>
  </si>
  <si>
    <t>Ramo 23. Fondo Metropolitano 2019</t>
  </si>
  <si>
    <t>55P</t>
  </si>
  <si>
    <t>Ramo 23. Programas Regionales II 2018</t>
  </si>
  <si>
    <t>56P</t>
  </si>
  <si>
    <t>Ramo 23. Proyectos de Desarrollo Regional II 2018</t>
  </si>
  <si>
    <t>61P</t>
  </si>
  <si>
    <t>Ramo 23. Programas Regionales III 2018</t>
  </si>
  <si>
    <t>62P</t>
  </si>
  <si>
    <t>Ramo 23 Fondo para el Fortalecimiento Financiero para Inversion III 2018</t>
  </si>
  <si>
    <t>70P</t>
  </si>
  <si>
    <t>Ramo 23. Proyectos de Desarrollo Regional III 2018</t>
  </si>
  <si>
    <t>70Q</t>
  </si>
  <si>
    <t>Ramo 23. FIES 2019</t>
  </si>
  <si>
    <t>71P</t>
  </si>
  <si>
    <t>Ramo 23. Programas Regionales IV 2018</t>
  </si>
  <si>
    <t>73P</t>
  </si>
  <si>
    <t>Ramo 23. Proyectos de Desarrollo Regional IV 2018.</t>
  </si>
  <si>
    <t>80Q</t>
  </si>
  <si>
    <t>Ramo 23. Fondo para la Accesibilidad en el Transporte publico para las personas con discapacidad (FOTRADIS) 2019.</t>
  </si>
  <si>
    <t>94O</t>
  </si>
  <si>
    <t>Ramo 23. Fondo para el Fortalecimiento Financiero para Inversión (76.4 MDP) 2018</t>
  </si>
  <si>
    <t>98O</t>
  </si>
  <si>
    <t>Ramo. 23 Programas Regionales I 2018</t>
  </si>
  <si>
    <t>TOTAL RAMO 23</t>
  </si>
  <si>
    <t>33</t>
  </si>
  <si>
    <t>01Q</t>
  </si>
  <si>
    <t>Ramo 33. FAM Educativa Media Superior 2019</t>
  </si>
  <si>
    <t>02Q</t>
  </si>
  <si>
    <t>Ramo 33. FAM Educativa Superior 2019</t>
  </si>
  <si>
    <t>03Q</t>
  </si>
  <si>
    <t>Ramo 33. FISMDF 2019</t>
  </si>
  <si>
    <t>04Q</t>
  </si>
  <si>
    <t>Ramo 33. FORTAMUN 2019</t>
  </si>
  <si>
    <t>05Q</t>
  </si>
  <si>
    <t>Ramo 33. FISE 2019</t>
  </si>
  <si>
    <t>06Q</t>
  </si>
  <si>
    <t>Ramo 33. FASP 2019</t>
  </si>
  <si>
    <t>07Q</t>
  </si>
  <si>
    <t>Ramo 33. FAFEF 2019</t>
  </si>
  <si>
    <t>26O</t>
  </si>
  <si>
    <t>Ramo 33. FAFEF 2018</t>
  </si>
  <si>
    <t>27O</t>
  </si>
  <si>
    <t>Ramo 33. FASP 2018</t>
  </si>
  <si>
    <t>46O</t>
  </si>
  <si>
    <t>Ramo 33. FONE GC 2018</t>
  </si>
  <si>
    <t>47O</t>
  </si>
  <si>
    <t>Ramo 33. FONE GO 2018</t>
  </si>
  <si>
    <t>48O</t>
  </si>
  <si>
    <t>Ramo 33. FAM Educacion Superior 2018</t>
  </si>
  <si>
    <t>49O</t>
  </si>
  <si>
    <t>Ramo 33. FAM Educacion Media Superior 2018</t>
  </si>
  <si>
    <t>94P</t>
  </si>
  <si>
    <t>Ramo 33. FONE Gasto Corriente 2019</t>
  </si>
  <si>
    <t>95P</t>
  </si>
  <si>
    <t>96P</t>
  </si>
  <si>
    <t>Ramo 33. FASSA 2019</t>
  </si>
  <si>
    <t>97P</t>
  </si>
  <si>
    <t>Ramo 33. FAETA 2019</t>
  </si>
  <si>
    <t>98P</t>
  </si>
  <si>
    <t>Ramo 33. FAM Asistencia Social 2019</t>
  </si>
  <si>
    <t>PRESUPUESTO B</t>
  </si>
  <si>
    <t>99P</t>
  </si>
  <si>
    <t>Ramo 33. FAM Educativa Basica 2019</t>
  </si>
  <si>
    <t>TOTAL RAMO 33</t>
  </si>
  <si>
    <t>47</t>
  </si>
  <si>
    <t>13R</t>
  </si>
  <si>
    <t>Ramo 47. Programa de Fortalecimiento de la Igualdad Sustantiva entre mujeres y hombres 2019.</t>
  </si>
  <si>
    <t>84Q</t>
  </si>
  <si>
    <t>Ramo 47. Programa de Fortalecimiento a la Transversalidad de la Perspectiva de Genero 2019.</t>
  </si>
  <si>
    <t>TOTAL RAMO 47</t>
  </si>
  <si>
    <t>48</t>
  </si>
  <si>
    <t>01R</t>
  </si>
  <si>
    <t>Ramo 48. Programa de Apoyos a la Cultura UAQ 2019.</t>
  </si>
  <si>
    <t>14R</t>
  </si>
  <si>
    <t>Ramo 48. Proyecto Cultural PAICE del Teatro Auditorio Roberto Ruiz Obregón 2019.</t>
  </si>
  <si>
    <t>15R</t>
  </si>
  <si>
    <t>Ramo 48. Fondo Especial de Fomento a la lectura del Estado de Queretaro 2019.</t>
  </si>
  <si>
    <t>20P</t>
  </si>
  <si>
    <t>Ramo 48. Apoyo a Instituciones Estatales de Cultura 2018</t>
  </si>
  <si>
    <t>32R</t>
  </si>
  <si>
    <t>Ramo 48. Programa para el Desarrollo Integral de las Culturas de los Pueblos y Comunidades Indígenas 2019</t>
  </si>
  <si>
    <t>46P</t>
  </si>
  <si>
    <t>Ramo 48. Programa de Apoyo a las Culturas Municipales y Comunitarias (PACMYC) 2018</t>
  </si>
  <si>
    <t>60Q</t>
  </si>
  <si>
    <t>Ramo 48. Programa de Estímulos a la Creación y Desarrollo Artístico (PECDA) 2019</t>
  </si>
  <si>
    <t>61Q</t>
  </si>
  <si>
    <t>Ramo 48. Programa de Desarrollo Cultural de la Huasteca 2019.</t>
  </si>
  <si>
    <t>64P</t>
  </si>
  <si>
    <t>Ramo 48. Apoyo a la Infraestructura Cultural de los Estados (PAICE) 2018 Rehabilitación y Equipamiento del Museo de la Ciudad.</t>
  </si>
  <si>
    <t>72P</t>
  </si>
  <si>
    <t>Ramo 48. Centro de las Artes de Queretaro 2018.</t>
  </si>
  <si>
    <t>77Q</t>
  </si>
  <si>
    <t>Ramo 48. Apoyo a Instituciones Estatales de Cultura 2019.</t>
  </si>
  <si>
    <t>78Q</t>
  </si>
  <si>
    <t>Ramo 48. Apoyo a las Culturas Municipales y Comunitarias (PACMYC) 2019 (Federal).</t>
  </si>
  <si>
    <t>81Q</t>
  </si>
  <si>
    <t>Ramo 48. Conservacion Exteriores en el Templo de San Antonio 2019.</t>
  </si>
  <si>
    <t>82Q</t>
  </si>
  <si>
    <t>Ramo 48. Conservacion y Rehabilitacion Exterior Templo de la Cruz 2019.</t>
  </si>
  <si>
    <t>GASTO</t>
  </si>
  <si>
    <t>95N</t>
  </si>
  <si>
    <t>Ramo 48. Programa de Estimulos a la Creacion y Desarrollo Artistico (PECDA) 2017</t>
  </si>
  <si>
    <t>99Q</t>
  </si>
  <si>
    <t>Ramo 48. Programa de Apoyos a la Cultura del Municipio de Corregidora 2019.</t>
  </si>
  <si>
    <t>TOTAL RAMO 48</t>
  </si>
  <si>
    <t>N/A</t>
  </si>
  <si>
    <t>29R</t>
  </si>
  <si>
    <t>Ramo 48. Centro Cultural el Faldon</t>
  </si>
  <si>
    <t>Informe sobre la Aplicación de Recursos Federales del 1 de enero al 31 de diciembre de 2019</t>
  </si>
  <si>
    <t xml:space="preserve">Monto  </t>
  </si>
  <si>
    <t xml:space="preserve">Comentarios </t>
  </si>
  <si>
    <t xml:space="preserve">Incluye rendimientos financieros </t>
  </si>
  <si>
    <t xml:space="preserve"> El convenio no establece monto, la transferencia de los recursos se hace de conformidad con lo señalado en la clausula segunda del Convenio Específico de Colaboración</t>
  </si>
  <si>
    <t>Incluye Convenio y Adendum</t>
  </si>
  <si>
    <t>Ramo 11. Programa de Escuelas de Tiempo Completo 2019, Convenio</t>
  </si>
  <si>
    <t>Ramo 11. Programa de Escuelas de Tiempo Completo 2019, Adendum</t>
  </si>
  <si>
    <t>Ramo 11. Programa Nacional de Ingles 2019. Convenio</t>
  </si>
  <si>
    <t>Ramo 11. Programa Nacional de Ingles 2019. Adendum</t>
  </si>
  <si>
    <t>Incluye rendimientos financieros.  El convenio no establece monto, la transferencia de los recursos se hace de conformidad con lo señalado en la clausula segunda del Convenio Específico de Colaboración.</t>
  </si>
  <si>
    <t>Incluye rendimientos financieros. Calendario del Ramo 33 año 2018, publicado en el DOF el día 20/12/2017</t>
  </si>
  <si>
    <t>Incluye rendimientos financieros. Calendario del Ramo 33 año 2019, publicado en el DOF el día 21/01/2019</t>
  </si>
  <si>
    <t>Incluye rendimientos financieros. Calendario del Ramo 33 año 2019, publicado en el DOF el día 21/01/2019. Incluye recursos líquidos y pago a terceros</t>
  </si>
  <si>
    <t>Incluye rendimientos financieros. Calendario del Ramo 33 año 2019, publicado en el DOF el día 21/01/2019.</t>
  </si>
  <si>
    <t>Incluye recursos líquidos y depósitos en la TESOFE. El convenio no establece monto.La transferencia de los recursos se hace de conformidad con el lineamiento primero del Acuerdo mediante el cual se establecen los lineamientos para la transferencia de los recursos federales correspondientes al sistema de protección social en
salud publicado en el DOF el 09/12/2014</t>
  </si>
  <si>
    <t>Incluye recursos líquidos y depositos en la TESOFE.  El convenio no establece monto.La transferencia de los recursos se hace de conformidad con el lineamiento primero del Acuerdo mediante el cual se establecen los lineamientos para la transferencia de los recursos federales correspondientes al sistema de protección social en
salud publicado en el DOF el 09/12/2014</t>
  </si>
  <si>
    <t xml:space="preserve">Incluye rendimientos financieros. </t>
  </si>
  <si>
    <t>Ramo 33. FONE Gasto Operación y Servicios Personales 2019</t>
  </si>
  <si>
    <t>Incluye rendimientos financieros. Calendario del Ramo 33 año 2019, publicado en el DOF el día 21/01/2019. Incluye gasto de operación y servicios personales.
El monto establecido como aportación en el DOF, fue modificado por la Federación con un incremento equivalente a 108,622,164.35</t>
  </si>
  <si>
    <t>Fecha de publicacion 22/Ene/2019.</t>
  </si>
  <si>
    <t>Fecha de publicacion26/Mar/2019.</t>
  </si>
  <si>
    <t>Fecha de Publicación DOF 26/Mar/2019</t>
  </si>
  <si>
    <t>El importe plasmado corresponde al ejercido por la Dirección de Gasto Social y Presupuesto A</t>
  </si>
  <si>
    <t>Incluye rendimientos financieros Fecha de Publicación en el DOF 22/Ene/2019, el recurso fue operado por la Dirección de Gasto Social y la Dirección de Tesorería</t>
  </si>
  <si>
    <t>31/01/2019 al 09/04/2019</t>
  </si>
  <si>
    <t>31/01/2019 al 17/10/2019</t>
  </si>
  <si>
    <t>31/01/2019 al 31/05/2019</t>
  </si>
  <si>
    <t>31/01/2019 al 09/09/2019</t>
  </si>
  <si>
    <t>31/01/2019 al 17/07/2019</t>
  </si>
  <si>
    <t>31/01/2019 al 31/12/2019</t>
  </si>
  <si>
    <t>31/01/2019 al 12/06/2019</t>
  </si>
  <si>
    <t>31/01/2019 al 29/03/2019</t>
  </si>
  <si>
    <t>31/01/2019 al 07/02/2019</t>
  </si>
  <si>
    <t>31/01/2019 al 01/02/2019</t>
  </si>
  <si>
    <t>31/01/2019 al 02/04/2019</t>
  </si>
  <si>
    <t>31/01/2019 al 27/03/2019</t>
  </si>
  <si>
    <t>31/01/2019 al 28/10/2019</t>
  </si>
  <si>
    <t>31/01/2019 al 10/04/2019</t>
  </si>
  <si>
    <t>31/01/2019 al 28/02/2019</t>
  </si>
  <si>
    <t>Incluye rendimientos financieros, Fecha de publicación DOF 21/Ene/2019</t>
  </si>
  <si>
    <t>Fecha de publicación DOF 21/Ene/2019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</si>
</sst>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theme="0"/>
      <name val="Calibri"/>
      <family val="2"/>
      <scheme val="minor"/>
    </font>
    <font>
      <sz val="8"/>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0" borderId="0"/>
    <xf numFmtId="43" fontId="1" fillId="0" borderId="0" applyFont="0" applyFill="0" applyBorder="0" applyAlignment="0" applyProtection="0"/>
  </cellStyleXfs>
  <cellXfs count="114">
    <xf numFmtId="0" fontId="0" fillId="0" borderId="0" xfId="0"/>
    <xf numFmtId="0" fontId="2" fillId="2" borderId="0" xfId="1" applyFont="1" applyFill="1" applyAlignment="1">
      <alignment horizontal="right"/>
    </xf>
    <xf numFmtId="0" fontId="2" fillId="2" borderId="0" xfId="1" applyFont="1" applyFill="1"/>
    <xf numFmtId="0" fontId="2" fillId="2" borderId="0" xfId="1" applyFont="1" applyFill="1" applyAlignment="1">
      <alignment horizontal="right" vertical="center"/>
    </xf>
    <xf numFmtId="0" fontId="4" fillId="3" borderId="1" xfId="1" applyFont="1" applyFill="1" applyBorder="1" applyAlignment="1">
      <alignment horizontal="center" vertical="center"/>
    </xf>
    <xf numFmtId="14" fontId="4" fillId="3" borderId="1" xfId="1" applyNumberFormat="1" applyFont="1" applyFill="1" applyBorder="1" applyAlignment="1">
      <alignment horizontal="center" vertical="center" wrapText="1"/>
    </xf>
    <xf numFmtId="43" fontId="4" fillId="3" borderId="1" xfId="2" applyFont="1" applyFill="1" applyBorder="1" applyAlignment="1">
      <alignment horizontal="center" vertical="center" wrapText="1"/>
    </xf>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2" borderId="1" xfId="1" applyFont="1" applyFill="1" applyBorder="1" applyAlignment="1">
      <alignment horizontal="center" vertical="center"/>
    </xf>
    <xf numFmtId="14" fontId="2" fillId="2" borderId="1" xfId="1" applyNumberFormat="1" applyFont="1" applyFill="1" applyBorder="1" applyAlignment="1">
      <alignment horizontal="center" vertical="center"/>
    </xf>
    <xf numFmtId="43" fontId="2" fillId="2" borderId="1" xfId="2" applyFont="1" applyFill="1" applyBorder="1" applyAlignment="1">
      <alignment vertical="center"/>
    </xf>
    <xf numFmtId="14" fontId="2" fillId="2" borderId="1" xfId="1" applyNumberFormat="1" applyFont="1" applyFill="1" applyBorder="1" applyAlignment="1">
      <alignment horizontal="center" vertical="center" wrapText="1"/>
    </xf>
    <xf numFmtId="0" fontId="4" fillId="4" borderId="0" xfId="1" applyFont="1" applyFill="1" applyBorder="1" applyAlignment="1">
      <alignment horizontal="center" vertical="center"/>
    </xf>
    <xf numFmtId="14" fontId="4" fillId="4" borderId="0" xfId="1" applyNumberFormat="1" applyFont="1" applyFill="1" applyBorder="1" applyAlignment="1">
      <alignment horizontal="center" vertical="center"/>
    </xf>
    <xf numFmtId="0" fontId="4" fillId="4" borderId="0" xfId="1" applyFont="1" applyFill="1" applyBorder="1" applyAlignment="1">
      <alignment vertical="center" wrapText="1"/>
    </xf>
    <xf numFmtId="43" fontId="4" fillId="4" borderId="0" xfId="2" applyFont="1" applyFill="1" applyBorder="1" applyAlignment="1">
      <alignment vertical="center"/>
    </xf>
    <xf numFmtId="14" fontId="5" fillId="3" borderId="0" xfId="1" applyNumberFormat="1" applyFont="1" applyFill="1" applyBorder="1" applyAlignment="1">
      <alignment horizontal="center" vertical="center" wrapText="1"/>
    </xf>
    <xf numFmtId="0" fontId="2" fillId="2" borderId="2" xfId="1" applyFont="1" applyFill="1" applyBorder="1" applyAlignment="1">
      <alignment horizontal="center" vertical="center"/>
    </xf>
    <xf numFmtId="43" fontId="2" fillId="2" borderId="2" xfId="2" applyFont="1" applyFill="1" applyBorder="1" applyAlignment="1">
      <alignment vertical="center"/>
    </xf>
    <xf numFmtId="14" fontId="2" fillId="2" borderId="2" xfId="1" applyNumberFormat="1" applyFont="1" applyFill="1" applyBorder="1" applyAlignment="1">
      <alignment horizontal="center" vertical="center" wrapText="1"/>
    </xf>
    <xf numFmtId="0" fontId="2" fillId="2" borderId="2" xfId="1" applyFont="1" applyFill="1" applyBorder="1" applyAlignment="1">
      <alignment vertical="center" wrapText="1"/>
    </xf>
    <xf numFmtId="43" fontId="2" fillId="2" borderId="0" xfId="1" applyNumberFormat="1" applyFont="1" applyFill="1"/>
    <xf numFmtId="43" fontId="4" fillId="3" borderId="0" xfId="2" applyFont="1" applyFill="1" applyBorder="1" applyAlignment="1">
      <alignment vertical="center"/>
    </xf>
    <xf numFmtId="0" fontId="2" fillId="2" borderId="2" xfId="1" applyFont="1" applyFill="1" applyBorder="1" applyAlignment="1">
      <alignment horizontal="center" vertical="center" wrapText="1"/>
    </xf>
    <xf numFmtId="43" fontId="2" fillId="2" borderId="0" xfId="2" applyFont="1" applyFill="1"/>
    <xf numFmtId="14" fontId="2" fillId="2" borderId="0" xfId="1" applyNumberFormat="1" applyFont="1" applyFill="1"/>
    <xf numFmtId="0" fontId="2" fillId="2" borderId="2" xfId="1" applyFont="1" applyFill="1" applyBorder="1" applyAlignment="1">
      <alignment horizontal="center" vertical="center"/>
    </xf>
    <xf numFmtId="4" fontId="2" fillId="2" borderId="2" xfId="2" applyNumberFormat="1" applyFont="1" applyFill="1" applyBorder="1" applyAlignment="1">
      <alignment vertical="center"/>
    </xf>
    <xf numFmtId="43" fontId="2" fillId="2" borderId="2" xfId="2" applyFont="1" applyFill="1" applyBorder="1" applyAlignment="1">
      <alignment horizontal="right" vertical="center"/>
    </xf>
    <xf numFmtId="0" fontId="2" fillId="2" borderId="2" xfId="1" applyFont="1" applyFill="1" applyBorder="1" applyAlignment="1">
      <alignment horizontal="center" vertical="center"/>
    </xf>
    <xf numFmtId="0" fontId="2" fillId="2" borderId="2" xfId="1" applyFont="1" applyFill="1" applyBorder="1" applyAlignment="1">
      <alignment horizontal="left" vertical="center" wrapText="1"/>
    </xf>
    <xf numFmtId="0" fontId="2" fillId="2" borderId="1" xfId="1" applyFont="1" applyFill="1" applyBorder="1" applyAlignment="1">
      <alignment horizontal="left" vertical="center" wrapText="1"/>
    </xf>
    <xf numFmtId="0" fontId="4" fillId="4" borderId="0" xfId="1" applyFont="1" applyFill="1" applyBorder="1" applyAlignment="1">
      <alignment horizontal="left" vertical="center" wrapText="1"/>
    </xf>
    <xf numFmtId="43" fontId="2" fillId="2" borderId="1" xfId="2" applyFont="1" applyFill="1" applyBorder="1" applyAlignment="1">
      <alignment horizontal="right" vertical="center"/>
    </xf>
    <xf numFmtId="43" fontId="4" fillId="4" borderId="0" xfId="2" applyFont="1" applyFill="1" applyBorder="1" applyAlignment="1">
      <alignment horizontal="right" vertical="center"/>
    </xf>
    <xf numFmtId="43" fontId="4" fillId="3" borderId="0" xfId="2" applyFont="1" applyFill="1" applyBorder="1" applyAlignment="1">
      <alignment horizontal="right" vertical="center"/>
    </xf>
    <xf numFmtId="0" fontId="2" fillId="2" borderId="2" xfId="1" applyFont="1" applyFill="1" applyBorder="1" applyAlignment="1">
      <alignment horizontal="center" vertical="center"/>
    </xf>
    <xf numFmtId="0" fontId="2" fillId="2" borderId="2" xfId="1" applyFont="1" applyFill="1" applyBorder="1" applyAlignment="1">
      <alignment horizontal="left" vertical="center" wrapText="1"/>
    </xf>
    <xf numFmtId="4" fontId="2" fillId="2" borderId="2" xfId="2" applyNumberFormat="1" applyFont="1" applyFill="1" applyBorder="1" applyAlignment="1">
      <alignment horizontal="right" vertical="center"/>
    </xf>
    <xf numFmtId="43" fontId="2" fillId="2" borderId="2" xfId="2" applyFont="1" applyFill="1" applyBorder="1" applyAlignment="1">
      <alignment horizontal="right" vertical="center"/>
    </xf>
    <xf numFmtId="14" fontId="2" fillId="2" borderId="0" xfId="1" applyNumberFormat="1" applyFont="1" applyFill="1" applyAlignment="1">
      <alignment horizontal="center"/>
    </xf>
    <xf numFmtId="4" fontId="2" fillId="2" borderId="1" xfId="2" applyNumberFormat="1" applyFont="1" applyFill="1" applyBorder="1" applyAlignment="1">
      <alignment horizontal="right" vertical="center"/>
    </xf>
    <xf numFmtId="0" fontId="4" fillId="2" borderId="0" xfId="1" applyFont="1" applyFill="1" applyBorder="1" applyAlignment="1">
      <alignment horizontal="center" vertical="center"/>
    </xf>
    <xf numFmtId="14" fontId="2" fillId="2" borderId="3" xfId="1" applyNumberFormat="1" applyFont="1" applyFill="1" applyBorder="1" applyAlignment="1">
      <alignment horizontal="center" vertical="center"/>
    </xf>
    <xf numFmtId="14" fontId="2" fillId="2" borderId="4" xfId="1" applyNumberFormat="1" applyFont="1" applyFill="1" applyBorder="1" applyAlignment="1">
      <alignment horizontal="center" vertical="center"/>
    </xf>
    <xf numFmtId="14" fontId="2" fillId="2" borderId="2" xfId="1" applyNumberFormat="1" applyFont="1" applyFill="1" applyBorder="1" applyAlignment="1">
      <alignment horizontal="center" vertical="center"/>
    </xf>
    <xf numFmtId="43" fontId="2" fillId="2" borderId="0" xfId="2" applyFont="1" applyFill="1" applyAlignment="1">
      <alignment horizontal="right"/>
    </xf>
    <xf numFmtId="43" fontId="2" fillId="2" borderId="2" xfId="2" applyFont="1" applyFill="1" applyBorder="1" applyAlignment="1">
      <alignment horizontal="right" vertical="center" wrapText="1"/>
    </xf>
    <xf numFmtId="14" fontId="2" fillId="2" borderId="4" xfId="1" applyNumberFormat="1" applyFont="1" applyFill="1" applyBorder="1" applyAlignment="1">
      <alignment horizontal="center" vertical="center"/>
    </xf>
    <xf numFmtId="14" fontId="2" fillId="2" borderId="3" xfId="1" applyNumberFormat="1" applyFont="1" applyFill="1" applyBorder="1" applyAlignment="1">
      <alignment vertical="center"/>
    </xf>
    <xf numFmtId="14" fontId="2" fillId="2" borderId="4" xfId="1" applyNumberFormat="1" applyFont="1" applyFill="1" applyBorder="1" applyAlignment="1">
      <alignment vertical="center"/>
    </xf>
    <xf numFmtId="14" fontId="2" fillId="2" borderId="2" xfId="1" applyNumberFormat="1" applyFont="1" applyFill="1" applyBorder="1" applyAlignment="1">
      <alignment vertical="center"/>
    </xf>
    <xf numFmtId="43" fontId="2" fillId="2" borderId="3" xfId="2" applyFont="1" applyFill="1" applyBorder="1" applyAlignment="1">
      <alignment vertical="center"/>
    </xf>
    <xf numFmtId="43" fontId="2" fillId="2" borderId="4" xfId="2" applyFont="1" applyFill="1" applyBorder="1" applyAlignment="1">
      <alignment vertical="center"/>
    </xf>
    <xf numFmtId="0" fontId="2" fillId="2" borderId="3" xfId="1" applyFont="1" applyFill="1" applyBorder="1" applyAlignment="1">
      <alignment vertical="center" wrapText="1"/>
    </xf>
    <xf numFmtId="0" fontId="2" fillId="2" borderId="4" xfId="1" applyFont="1" applyFill="1" applyBorder="1" applyAlignment="1">
      <alignment vertical="center" wrapText="1"/>
    </xf>
    <xf numFmtId="43" fontId="2" fillId="0" borderId="2" xfId="2" applyFont="1" applyFill="1" applyBorder="1" applyAlignment="1">
      <alignment vertical="center"/>
    </xf>
    <xf numFmtId="0" fontId="2" fillId="2" borderId="0" xfId="1" applyFont="1" applyFill="1" applyAlignment="1">
      <alignment horizontal="center"/>
    </xf>
    <xf numFmtId="0" fontId="2" fillId="2" borderId="0" xfId="1" applyFont="1" applyFill="1" applyAlignment="1">
      <alignment horizontal="left"/>
    </xf>
    <xf numFmtId="4" fontId="2" fillId="2" borderId="1" xfId="1" applyNumberFormat="1" applyFont="1" applyFill="1" applyBorder="1" applyAlignment="1">
      <alignment horizontal="left" vertical="center" wrapText="1"/>
    </xf>
    <xf numFmtId="14" fontId="5" fillId="3" borderId="0" xfId="1" applyNumberFormat="1" applyFont="1" applyFill="1" applyBorder="1" applyAlignment="1">
      <alignment horizontal="left" vertical="center" wrapText="1"/>
    </xf>
    <xf numFmtId="0" fontId="2" fillId="2" borderId="1" xfId="1" applyFont="1" applyFill="1" applyBorder="1" applyAlignment="1">
      <alignment horizontal="left" vertical="center"/>
    </xf>
    <xf numFmtId="4" fontId="2" fillId="2" borderId="1" xfId="1" applyNumberFormat="1" applyFont="1" applyFill="1" applyBorder="1" applyAlignment="1">
      <alignment horizontal="left" vertical="center"/>
    </xf>
    <xf numFmtId="43" fontId="2" fillId="0" borderId="2" xfId="2" applyFont="1" applyFill="1" applyBorder="1" applyAlignment="1">
      <alignment horizontal="right" vertical="center"/>
    </xf>
    <xf numFmtId="14" fontId="2" fillId="0" borderId="2" xfId="1" applyNumberFormat="1" applyFont="1" applyFill="1" applyBorder="1" applyAlignment="1">
      <alignment horizontal="center" vertical="center" wrapText="1"/>
    </xf>
    <xf numFmtId="4" fontId="2" fillId="2" borderId="3" xfId="1" applyNumberFormat="1" applyFont="1" applyFill="1" applyBorder="1" applyAlignment="1">
      <alignment horizontal="left" vertical="center" wrapText="1"/>
    </xf>
    <xf numFmtId="0" fontId="2" fillId="2" borderId="3" xfId="1" applyFont="1" applyFill="1" applyBorder="1" applyAlignment="1">
      <alignment horizontal="center" vertical="center"/>
    </xf>
    <xf numFmtId="14" fontId="2" fillId="2" borderId="3" xfId="1" applyNumberFormat="1" applyFont="1" applyFill="1" applyBorder="1" applyAlignment="1">
      <alignment horizontal="center" vertical="center"/>
    </xf>
    <xf numFmtId="0" fontId="2" fillId="2" borderId="3" xfId="1" applyFont="1" applyFill="1" applyBorder="1" applyAlignment="1">
      <alignment horizontal="left" vertical="center" wrapText="1"/>
    </xf>
    <xf numFmtId="43" fontId="2" fillId="2" borderId="3" xfId="2" applyFont="1" applyFill="1" applyBorder="1" applyAlignment="1">
      <alignment horizontal="center" vertical="center"/>
    </xf>
    <xf numFmtId="4" fontId="2" fillId="2" borderId="3" xfId="2" applyNumberFormat="1" applyFont="1" applyFill="1" applyBorder="1" applyAlignment="1">
      <alignment horizontal="right" vertical="center"/>
    </xf>
    <xf numFmtId="0" fontId="2" fillId="0" borderId="0" xfId="1" applyFont="1" applyFill="1"/>
    <xf numFmtId="0" fontId="2" fillId="2" borderId="2" xfId="1" applyFont="1" applyFill="1" applyBorder="1" applyAlignment="1">
      <alignment horizontal="center" vertical="center"/>
    </xf>
    <xf numFmtId="43" fontId="2" fillId="2" borderId="2" xfId="2" applyFont="1" applyFill="1" applyBorder="1" applyAlignment="1">
      <alignment horizontal="right"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left" vertical="center" wrapText="1"/>
    </xf>
    <xf numFmtId="0" fontId="2" fillId="2" borderId="2" xfId="1" applyFont="1" applyFill="1" applyBorder="1" applyAlignment="1">
      <alignment horizontal="left" vertical="center" wrapText="1"/>
    </xf>
    <xf numFmtId="43" fontId="2" fillId="2" borderId="3" xfId="2" applyFont="1" applyFill="1" applyBorder="1" applyAlignment="1">
      <alignment horizontal="center" vertical="center"/>
    </xf>
    <xf numFmtId="43" fontId="2" fillId="2" borderId="2" xfId="2" applyFont="1" applyFill="1" applyBorder="1" applyAlignment="1">
      <alignment horizontal="center" vertical="center"/>
    </xf>
    <xf numFmtId="4" fontId="2" fillId="2" borderId="3" xfId="2" applyNumberFormat="1" applyFont="1" applyFill="1" applyBorder="1" applyAlignment="1">
      <alignment horizontal="right" vertical="center"/>
    </xf>
    <xf numFmtId="4" fontId="2" fillId="2" borderId="2" xfId="2" applyNumberFormat="1" applyFont="1" applyFill="1" applyBorder="1" applyAlignment="1">
      <alignment horizontal="right" vertical="center"/>
    </xf>
    <xf numFmtId="4" fontId="2" fillId="2" borderId="3" xfId="1" applyNumberFormat="1" applyFont="1" applyFill="1" applyBorder="1" applyAlignment="1">
      <alignment horizontal="left" vertical="center" wrapText="1"/>
    </xf>
    <xf numFmtId="4" fontId="2" fillId="2" borderId="4" xfId="1" applyNumberFormat="1" applyFont="1" applyFill="1" applyBorder="1" applyAlignment="1">
      <alignment horizontal="left" vertical="center" wrapText="1"/>
    </xf>
    <xf numFmtId="4" fontId="2" fillId="2" borderId="2" xfId="1" applyNumberFormat="1" applyFont="1" applyFill="1" applyBorder="1" applyAlignment="1">
      <alignment horizontal="left" vertical="center" wrapText="1"/>
    </xf>
    <xf numFmtId="14" fontId="2" fillId="2" borderId="3" xfId="1" applyNumberFormat="1" applyFont="1" applyFill="1" applyBorder="1" applyAlignment="1">
      <alignment horizontal="center" vertical="center"/>
    </xf>
    <xf numFmtId="14" fontId="2" fillId="2" borderId="2" xfId="1" applyNumberFormat="1" applyFont="1" applyFill="1" applyBorder="1" applyAlignment="1">
      <alignment horizontal="center" vertical="center"/>
    </xf>
    <xf numFmtId="0" fontId="2" fillId="2" borderId="4" xfId="1" applyFont="1" applyFill="1" applyBorder="1" applyAlignment="1">
      <alignment horizontal="center" vertical="center"/>
    </xf>
    <xf numFmtId="14" fontId="2" fillId="2" borderId="4" xfId="1" applyNumberFormat="1" applyFont="1" applyFill="1" applyBorder="1" applyAlignment="1">
      <alignment horizontal="center" vertical="center"/>
    </xf>
    <xf numFmtId="14" fontId="2" fillId="2" borderId="3" xfId="1" applyNumberFormat="1" applyFont="1" applyFill="1" applyBorder="1" applyAlignment="1">
      <alignment horizontal="left" vertical="center" wrapText="1"/>
    </xf>
    <xf numFmtId="14" fontId="2" fillId="2" borderId="4" xfId="1" applyNumberFormat="1" applyFont="1" applyFill="1" applyBorder="1" applyAlignment="1">
      <alignment horizontal="left" vertical="center" wrapText="1"/>
    </xf>
    <xf numFmtId="14" fontId="2" fillId="2" borderId="2" xfId="1" applyNumberFormat="1" applyFont="1" applyFill="1" applyBorder="1" applyAlignment="1">
      <alignment horizontal="left" vertical="center" wrapText="1"/>
    </xf>
    <xf numFmtId="43" fontId="2" fillId="2" borderId="4" xfId="2" applyFont="1" applyFill="1" applyBorder="1" applyAlignment="1">
      <alignment horizontal="center" vertical="center"/>
    </xf>
    <xf numFmtId="4" fontId="2" fillId="2" borderId="4" xfId="2" applyNumberFormat="1" applyFont="1" applyFill="1" applyBorder="1" applyAlignment="1">
      <alignment horizontal="right" vertical="center"/>
    </xf>
    <xf numFmtId="0" fontId="2" fillId="2" borderId="4" xfId="1" applyFont="1" applyFill="1" applyBorder="1" applyAlignment="1">
      <alignment horizontal="left" vertical="center" wrapText="1"/>
    </xf>
    <xf numFmtId="43" fontId="2" fillId="2" borderId="3" xfId="2" applyFont="1" applyFill="1" applyBorder="1" applyAlignment="1">
      <alignment horizontal="right" vertical="center"/>
    </xf>
    <xf numFmtId="43" fontId="2" fillId="2" borderId="4" xfId="2" applyFont="1" applyFill="1" applyBorder="1" applyAlignment="1">
      <alignment horizontal="right" vertical="center"/>
    </xf>
    <xf numFmtId="43" fontId="2" fillId="2" borderId="2" xfId="2" applyFont="1" applyFill="1" applyBorder="1" applyAlignment="1">
      <alignment horizontal="right" vertical="center"/>
    </xf>
    <xf numFmtId="0" fontId="3" fillId="2" borderId="0" xfId="1" applyFont="1" applyFill="1" applyAlignment="1">
      <alignment horizontal="center"/>
    </xf>
    <xf numFmtId="0" fontId="3" fillId="2" borderId="0" xfId="1" applyFont="1" applyFill="1" applyAlignment="1">
      <alignment horizontal="right"/>
    </xf>
    <xf numFmtId="43" fontId="2" fillId="0" borderId="3" xfId="2" applyFont="1" applyFill="1" applyBorder="1" applyAlignment="1">
      <alignment horizontal="center" vertical="center"/>
    </xf>
    <xf numFmtId="43" fontId="2" fillId="0" borderId="4" xfId="2" applyFont="1" applyFill="1" applyBorder="1" applyAlignment="1">
      <alignment horizontal="center" vertical="center"/>
    </xf>
    <xf numFmtId="43" fontId="2" fillId="0" borderId="2" xfId="2" applyFont="1" applyFill="1" applyBorder="1" applyAlignment="1">
      <alignment horizontal="center" vertical="center"/>
    </xf>
    <xf numFmtId="4" fontId="2" fillId="2" borderId="4" xfId="2" applyNumberFormat="1" applyFont="1" applyFill="1" applyBorder="1" applyAlignment="1">
      <alignment horizontal="center" vertical="center"/>
    </xf>
    <xf numFmtId="4" fontId="2" fillId="2" borderId="2" xfId="2" applyNumberFormat="1" applyFont="1" applyFill="1" applyBorder="1" applyAlignment="1">
      <alignment horizontal="center" vertical="center"/>
    </xf>
    <xf numFmtId="4" fontId="2" fillId="2" borderId="3" xfId="2" applyNumberFormat="1" applyFont="1" applyFill="1" applyBorder="1" applyAlignment="1">
      <alignment horizontal="center" vertical="center"/>
    </xf>
    <xf numFmtId="4" fontId="2" fillId="2" borderId="3" xfId="2" applyNumberFormat="1" applyFont="1" applyFill="1" applyBorder="1" applyAlignment="1">
      <alignment horizontal="right" vertical="center" wrapText="1"/>
    </xf>
    <xf numFmtId="4" fontId="2" fillId="2" borderId="4" xfId="2" applyNumberFormat="1" applyFont="1" applyFill="1" applyBorder="1" applyAlignment="1">
      <alignment horizontal="center" vertical="center" wrapText="1"/>
    </xf>
    <xf numFmtId="4" fontId="2" fillId="2" borderId="2" xfId="2" applyNumberFormat="1" applyFont="1" applyFill="1" applyBorder="1" applyAlignment="1">
      <alignment horizontal="center" vertical="center" wrapText="1"/>
    </xf>
    <xf numFmtId="43" fontId="2" fillId="2" borderId="3" xfId="2" applyFont="1" applyFill="1" applyBorder="1" applyAlignment="1">
      <alignment horizontal="right" vertical="center" wrapText="1"/>
    </xf>
    <xf numFmtId="43" fontId="2" fillId="2" borderId="4" xfId="2" applyFont="1" applyFill="1" applyBorder="1" applyAlignment="1">
      <alignment horizontal="center" vertical="center" wrapText="1"/>
    </xf>
    <xf numFmtId="43" fontId="2" fillId="2" borderId="2" xfId="2" applyFont="1" applyFill="1" applyBorder="1" applyAlignment="1">
      <alignment horizontal="center" vertical="center" wrapText="1"/>
    </xf>
    <xf numFmtId="4" fontId="2" fillId="2" borderId="4" xfId="2" applyNumberFormat="1" applyFont="1" applyFill="1" applyBorder="1" applyAlignment="1">
      <alignment horizontal="right" vertical="center" wrapText="1"/>
    </xf>
  </cellXfs>
  <cellStyles count="3">
    <cellStyle name="Millares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44451</xdr:colOff>
      <xdr:row>0</xdr:row>
      <xdr:rowOff>31750</xdr:rowOff>
    </xdr:from>
    <xdr:to>
      <xdr:col>3</xdr:col>
      <xdr:colOff>227014</xdr:colOff>
      <xdr:row>4</xdr:row>
      <xdr:rowOff>76730</xdr:rowOff>
    </xdr:to>
    <xdr:pic>
      <xdr:nvPicPr>
        <xdr:cNvPr id="2" name="3 Imagen" descr="C:\Users\lferegrino\Pictures\HERAL SRIA FINANZAS COLOR GASTO SOCIAL.jpg"/>
        <xdr:cNvPicPr/>
      </xdr:nvPicPr>
      <xdr:blipFill rotWithShape="1">
        <a:blip xmlns:r="http://schemas.openxmlformats.org/officeDocument/2006/relationships" r:embed="rId1"/>
        <a:srcRect l="8990" t="16523" r="58283" b="15229"/>
        <a:stretch/>
      </xdr:blipFill>
      <xdr:spPr bwMode="auto">
        <a:xfrm>
          <a:off x="73026" y="31750"/>
          <a:ext cx="717551" cy="628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711"/>
  <sheetViews>
    <sheetView tabSelected="1" zoomScale="110" zoomScaleNormal="110" zoomScaleSheetLayoutView="120" workbookViewId="0">
      <pane ySplit="6" topLeftCell="A178" activePane="bottomLeft" state="frozen"/>
      <selection activeCell="G1" sqref="G1"/>
      <selection pane="bottomLeft" activeCell="K149" sqref="K149"/>
    </sheetView>
  </sheetViews>
  <sheetFormatPr baseColWidth="10" defaultColWidth="11.42578125" defaultRowHeight="11.25" x14ac:dyDescent="0.2"/>
  <cols>
    <col min="1" max="1" width="0.42578125" style="1" customWidth="1"/>
    <col min="2" max="2" width="11.42578125" style="7" hidden="1" customWidth="1"/>
    <col min="3" max="3" width="8" style="7" customWidth="1"/>
    <col min="4" max="4" width="12.5703125" style="41" customWidth="1"/>
    <col min="5" max="5" width="6.42578125" style="7" customWidth="1"/>
    <col min="6" max="6" width="6.7109375" style="7" customWidth="1"/>
    <col min="7" max="7" width="30.28515625" style="2" customWidth="1"/>
    <col min="8" max="8" width="14.7109375" style="25" bestFit="1" customWidth="1"/>
    <col min="9" max="9" width="13.42578125" style="25" customWidth="1"/>
    <col min="10" max="10" width="12.42578125" style="26" customWidth="1"/>
    <col min="11" max="11" width="14.5703125" style="47" customWidth="1"/>
    <col min="12" max="12" width="31.140625" style="59" customWidth="1"/>
    <col min="13" max="13" width="12.28515625" style="2" bestFit="1" customWidth="1"/>
    <col min="14" max="14" width="11.7109375" style="2" bestFit="1" customWidth="1"/>
    <col min="15" max="16384" width="11.42578125" style="2"/>
  </cols>
  <sheetData>
    <row r="2" spans="1:13" x14ac:dyDescent="0.2">
      <c r="B2" s="1"/>
      <c r="C2" s="99" t="s">
        <v>0</v>
      </c>
      <c r="D2" s="99"/>
      <c r="E2" s="99"/>
      <c r="F2" s="99"/>
      <c r="G2" s="99"/>
      <c r="H2" s="99"/>
      <c r="I2" s="99"/>
      <c r="J2" s="99"/>
      <c r="K2" s="100"/>
    </row>
    <row r="3" spans="1:13" x14ac:dyDescent="0.2">
      <c r="B3" s="1"/>
      <c r="C3" s="99" t="s">
        <v>1</v>
      </c>
      <c r="D3" s="99"/>
      <c r="E3" s="99"/>
      <c r="F3" s="99"/>
      <c r="G3" s="99"/>
      <c r="H3" s="99"/>
      <c r="I3" s="99"/>
      <c r="J3" s="99"/>
      <c r="K3" s="100"/>
    </row>
    <row r="4" spans="1:13" x14ac:dyDescent="0.2">
      <c r="B4" s="1"/>
      <c r="C4" s="99" t="s">
        <v>260</v>
      </c>
      <c r="D4" s="99"/>
      <c r="E4" s="99"/>
      <c r="F4" s="99"/>
      <c r="G4" s="99"/>
      <c r="H4" s="99"/>
      <c r="I4" s="99"/>
      <c r="J4" s="99"/>
      <c r="K4" s="100"/>
    </row>
    <row r="6" spans="1:13" s="7" customFormat="1" ht="52.15" customHeight="1" x14ac:dyDescent="0.25">
      <c r="A6" s="3"/>
      <c r="B6" s="4" t="s">
        <v>2</v>
      </c>
      <c r="C6" s="4" t="s">
        <v>3</v>
      </c>
      <c r="D6" s="5" t="s">
        <v>4</v>
      </c>
      <c r="E6" s="4" t="s">
        <v>5</v>
      </c>
      <c r="F6" s="4" t="s">
        <v>6</v>
      </c>
      <c r="G6" s="4" t="s">
        <v>7</v>
      </c>
      <c r="H6" s="6" t="s">
        <v>261</v>
      </c>
      <c r="I6" s="6" t="s">
        <v>8</v>
      </c>
      <c r="J6" s="6" t="s">
        <v>9</v>
      </c>
      <c r="K6" s="6" t="s">
        <v>10</v>
      </c>
      <c r="L6" s="6" t="s">
        <v>262</v>
      </c>
      <c r="M6" s="8"/>
    </row>
    <row r="7" spans="1:13" x14ac:dyDescent="0.2">
      <c r="B7" s="9" t="s">
        <v>11</v>
      </c>
      <c r="C7" s="75">
        <v>1</v>
      </c>
      <c r="D7" s="86">
        <v>43539</v>
      </c>
      <c r="E7" s="75" t="s">
        <v>12</v>
      </c>
      <c r="F7" s="75" t="s">
        <v>13</v>
      </c>
      <c r="G7" s="77" t="s">
        <v>14</v>
      </c>
      <c r="H7" s="79">
        <v>62017012</v>
      </c>
      <c r="I7" s="81">
        <v>62017012.589999996</v>
      </c>
      <c r="J7" s="12">
        <v>43580</v>
      </c>
      <c r="K7" s="101">
        <v>62017012</v>
      </c>
      <c r="L7" s="83" t="s">
        <v>263</v>
      </c>
    </row>
    <row r="8" spans="1:13" x14ac:dyDescent="0.2">
      <c r="B8" s="9"/>
      <c r="C8" s="88"/>
      <c r="D8" s="89"/>
      <c r="E8" s="88"/>
      <c r="F8" s="88"/>
      <c r="G8" s="95"/>
      <c r="H8" s="93"/>
      <c r="I8" s="94"/>
      <c r="J8" s="12">
        <v>43719</v>
      </c>
      <c r="K8" s="102"/>
      <c r="L8" s="84"/>
      <c r="M8" s="22"/>
    </row>
    <row r="9" spans="1:13" x14ac:dyDescent="0.2">
      <c r="B9" s="9"/>
      <c r="C9" s="76"/>
      <c r="D9" s="87"/>
      <c r="E9" s="76"/>
      <c r="F9" s="76"/>
      <c r="G9" s="78"/>
      <c r="H9" s="80"/>
      <c r="I9" s="82"/>
      <c r="J9" s="12">
        <v>43725</v>
      </c>
      <c r="K9" s="103"/>
      <c r="L9" s="85"/>
    </row>
    <row r="10" spans="1:13" ht="45" x14ac:dyDescent="0.2">
      <c r="B10" s="9" t="s">
        <v>11</v>
      </c>
      <c r="C10" s="9">
        <f>C7+1</f>
        <v>2</v>
      </c>
      <c r="D10" s="10">
        <v>43553</v>
      </c>
      <c r="E10" s="9" t="s">
        <v>12</v>
      </c>
      <c r="F10" s="9" t="s">
        <v>15</v>
      </c>
      <c r="G10" s="32" t="s">
        <v>16</v>
      </c>
      <c r="H10" s="11">
        <v>1401401</v>
      </c>
      <c r="I10" s="42">
        <v>1407295.09</v>
      </c>
      <c r="J10" s="12">
        <v>43642</v>
      </c>
      <c r="K10" s="11">
        <v>72342.3</v>
      </c>
      <c r="L10" s="60" t="s">
        <v>263</v>
      </c>
      <c r="M10" s="22"/>
    </row>
    <row r="11" spans="1:13" x14ac:dyDescent="0.2">
      <c r="B11" s="13"/>
      <c r="C11" s="13"/>
      <c r="D11" s="14"/>
      <c r="E11" s="13"/>
      <c r="F11" s="13"/>
      <c r="G11" s="33" t="s">
        <v>17</v>
      </c>
      <c r="H11" s="16">
        <f>SUM(H7:H10)</f>
        <v>63418413</v>
      </c>
      <c r="I11" s="16">
        <f>SUM(I7:I10)</f>
        <v>63424307.68</v>
      </c>
      <c r="J11" s="17"/>
      <c r="K11" s="16">
        <f>SUM(K7:K10)</f>
        <v>62089354.299999997</v>
      </c>
      <c r="L11" s="61"/>
    </row>
    <row r="12" spans="1:13" ht="22.5" x14ac:dyDescent="0.2">
      <c r="B12" s="43"/>
      <c r="C12" s="9">
        <v>3</v>
      </c>
      <c r="D12" s="46">
        <v>43676</v>
      </c>
      <c r="E12" s="37" t="s">
        <v>18</v>
      </c>
      <c r="F12" s="37" t="s">
        <v>19</v>
      </c>
      <c r="G12" s="32" t="s">
        <v>20</v>
      </c>
      <c r="H12" s="19">
        <v>160000000</v>
      </c>
      <c r="I12" s="28">
        <v>159029690.75</v>
      </c>
      <c r="J12" s="20">
        <v>43691</v>
      </c>
      <c r="K12" s="19">
        <v>149998773.33000001</v>
      </c>
      <c r="L12" s="62" t="s">
        <v>263</v>
      </c>
    </row>
    <row r="13" spans="1:13" ht="33.75" x14ac:dyDescent="0.2">
      <c r="B13" s="37" t="s">
        <v>11</v>
      </c>
      <c r="C13" s="9">
        <f t="shared" ref="C13" si="0">C12+1</f>
        <v>4</v>
      </c>
      <c r="D13" s="46">
        <v>43655</v>
      </c>
      <c r="E13" s="37" t="s">
        <v>18</v>
      </c>
      <c r="F13" s="37" t="s">
        <v>21</v>
      </c>
      <c r="G13" s="32" t="s">
        <v>22</v>
      </c>
      <c r="H13" s="19">
        <v>160000000</v>
      </c>
      <c r="I13" s="28">
        <v>160098894.78</v>
      </c>
      <c r="J13" s="20">
        <v>43679</v>
      </c>
      <c r="K13" s="19">
        <v>144441672.25999999</v>
      </c>
      <c r="L13" s="60" t="s">
        <v>263</v>
      </c>
    </row>
    <row r="14" spans="1:13" x14ac:dyDescent="0.2">
      <c r="B14" s="13"/>
      <c r="C14" s="13"/>
      <c r="D14" s="14"/>
      <c r="E14" s="13"/>
      <c r="F14" s="13"/>
      <c r="G14" s="33" t="s">
        <v>23</v>
      </c>
      <c r="H14" s="16">
        <f>SUM(H12:H13)</f>
        <v>320000000</v>
      </c>
      <c r="I14" s="16">
        <f>SUM(I12:I13)</f>
        <v>319128585.52999997</v>
      </c>
      <c r="J14" s="17"/>
      <c r="K14" s="16">
        <f>SUM(K12:K13)</f>
        <v>294440445.59000003</v>
      </c>
      <c r="L14" s="61"/>
    </row>
    <row r="15" spans="1:13" ht="33.75" x14ac:dyDescent="0.2">
      <c r="B15" s="37" t="s">
        <v>11</v>
      </c>
      <c r="C15" s="9">
        <f>C13+1</f>
        <v>5</v>
      </c>
      <c r="D15" s="46">
        <v>43684</v>
      </c>
      <c r="E15" s="37" t="s">
        <v>24</v>
      </c>
      <c r="F15" s="37" t="s">
        <v>25</v>
      </c>
      <c r="G15" s="38" t="s">
        <v>26</v>
      </c>
      <c r="H15" s="19">
        <v>600000</v>
      </c>
      <c r="I15" s="28">
        <v>600000</v>
      </c>
      <c r="J15" s="20">
        <v>43759</v>
      </c>
      <c r="K15" s="19">
        <v>600000</v>
      </c>
      <c r="L15" s="60"/>
    </row>
    <row r="16" spans="1:13" ht="33.75" x14ac:dyDescent="0.2">
      <c r="B16" s="37" t="s">
        <v>11</v>
      </c>
      <c r="C16" s="9">
        <f t="shared" ref="C16:C156" si="1">C15+1</f>
        <v>6</v>
      </c>
      <c r="D16" s="46">
        <v>43747</v>
      </c>
      <c r="E16" s="37" t="s">
        <v>24</v>
      </c>
      <c r="F16" s="37" t="s">
        <v>27</v>
      </c>
      <c r="G16" s="38" t="s">
        <v>28</v>
      </c>
      <c r="H16" s="19">
        <v>160000000</v>
      </c>
      <c r="I16" s="28">
        <v>160000009.71000001</v>
      </c>
      <c r="J16" s="20">
        <v>43749</v>
      </c>
      <c r="K16" s="19">
        <v>160000000</v>
      </c>
      <c r="L16" s="60" t="s">
        <v>263</v>
      </c>
    </row>
    <row r="17" spans="2:12" ht="22.5" x14ac:dyDescent="0.2">
      <c r="B17" s="37" t="s">
        <v>11</v>
      </c>
      <c r="C17" s="9">
        <f t="shared" si="1"/>
        <v>7</v>
      </c>
      <c r="D17" s="46">
        <v>43710</v>
      </c>
      <c r="E17" s="37" t="s">
        <v>24</v>
      </c>
      <c r="F17" s="37" t="s">
        <v>29</v>
      </c>
      <c r="G17" s="38" t="s">
        <v>30</v>
      </c>
      <c r="H17" s="19">
        <v>947593</v>
      </c>
      <c r="I17" s="28">
        <v>947600.5</v>
      </c>
      <c r="J17" s="20">
        <v>43773</v>
      </c>
      <c r="K17" s="19">
        <v>947593</v>
      </c>
      <c r="L17" s="60" t="s">
        <v>263</v>
      </c>
    </row>
    <row r="18" spans="2:12" ht="22.5" x14ac:dyDescent="0.2">
      <c r="B18" s="37" t="s">
        <v>11</v>
      </c>
      <c r="C18" s="9">
        <f t="shared" si="1"/>
        <v>8</v>
      </c>
      <c r="D18" s="46">
        <v>43710</v>
      </c>
      <c r="E18" s="37" t="s">
        <v>24</v>
      </c>
      <c r="F18" s="37" t="s">
        <v>31</v>
      </c>
      <c r="G18" s="38" t="s">
        <v>32</v>
      </c>
      <c r="H18" s="19">
        <v>1047485.61</v>
      </c>
      <c r="I18" s="28">
        <v>1047553.52</v>
      </c>
      <c r="J18" s="20">
        <v>43770</v>
      </c>
      <c r="K18" s="19">
        <v>1047553.52</v>
      </c>
      <c r="L18" s="60" t="s">
        <v>263</v>
      </c>
    </row>
    <row r="19" spans="2:12" x14ac:dyDescent="0.2">
      <c r="B19" s="37" t="s">
        <v>11</v>
      </c>
      <c r="C19" s="75">
        <f t="shared" si="1"/>
        <v>9</v>
      </c>
      <c r="D19" s="86">
        <v>43539</v>
      </c>
      <c r="E19" s="75" t="s">
        <v>24</v>
      </c>
      <c r="F19" s="75" t="s">
        <v>33</v>
      </c>
      <c r="G19" s="77" t="s">
        <v>34</v>
      </c>
      <c r="H19" s="79">
        <v>2506107.17</v>
      </c>
      <c r="I19" s="81">
        <v>2506107.17</v>
      </c>
      <c r="J19" s="20">
        <v>43588</v>
      </c>
      <c r="K19" s="79">
        <v>2506107.17</v>
      </c>
      <c r="L19" s="83"/>
    </row>
    <row r="20" spans="2:12" x14ac:dyDescent="0.2">
      <c r="B20" s="37"/>
      <c r="C20" s="76"/>
      <c r="D20" s="87"/>
      <c r="E20" s="76"/>
      <c r="F20" s="76"/>
      <c r="G20" s="78"/>
      <c r="H20" s="80"/>
      <c r="I20" s="82"/>
      <c r="J20" s="20">
        <v>43675</v>
      </c>
      <c r="K20" s="80"/>
      <c r="L20" s="85"/>
    </row>
    <row r="21" spans="2:12" x14ac:dyDescent="0.2">
      <c r="B21" s="37" t="s">
        <v>11</v>
      </c>
      <c r="C21" s="75">
        <f>C19+1</f>
        <v>10</v>
      </c>
      <c r="D21" s="86">
        <v>43539</v>
      </c>
      <c r="E21" s="75" t="s">
        <v>24</v>
      </c>
      <c r="F21" s="75" t="s">
        <v>35</v>
      </c>
      <c r="G21" s="77" t="s">
        <v>36</v>
      </c>
      <c r="H21" s="79">
        <v>3222461.78</v>
      </c>
      <c r="I21" s="81">
        <v>3222461.78</v>
      </c>
      <c r="J21" s="20">
        <v>43580</v>
      </c>
      <c r="K21" s="79">
        <v>3222461.78</v>
      </c>
      <c r="L21" s="83"/>
    </row>
    <row r="22" spans="2:12" x14ac:dyDescent="0.2">
      <c r="B22" s="37"/>
      <c r="C22" s="88"/>
      <c r="D22" s="89"/>
      <c r="E22" s="88"/>
      <c r="F22" s="88"/>
      <c r="G22" s="95"/>
      <c r="H22" s="93"/>
      <c r="I22" s="94"/>
      <c r="J22" s="20">
        <v>43588</v>
      </c>
      <c r="K22" s="93"/>
      <c r="L22" s="84"/>
    </row>
    <row r="23" spans="2:12" x14ac:dyDescent="0.2">
      <c r="B23" s="37"/>
      <c r="C23" s="88"/>
      <c r="D23" s="89"/>
      <c r="E23" s="88"/>
      <c r="F23" s="88"/>
      <c r="G23" s="95"/>
      <c r="H23" s="93"/>
      <c r="I23" s="94"/>
      <c r="J23" s="20">
        <v>43672</v>
      </c>
      <c r="K23" s="93"/>
      <c r="L23" s="84"/>
    </row>
    <row r="24" spans="2:12" x14ac:dyDescent="0.2">
      <c r="B24" s="37"/>
      <c r="C24" s="76"/>
      <c r="D24" s="87"/>
      <c r="E24" s="76"/>
      <c r="F24" s="76"/>
      <c r="G24" s="78"/>
      <c r="H24" s="80"/>
      <c r="I24" s="82"/>
      <c r="J24" s="20">
        <v>43672</v>
      </c>
      <c r="K24" s="80"/>
      <c r="L24" s="85"/>
    </row>
    <row r="25" spans="2:12" ht="11.45" customHeight="1" x14ac:dyDescent="0.2">
      <c r="B25" s="37" t="s">
        <v>11</v>
      </c>
      <c r="C25" s="75">
        <f>C21+1</f>
        <v>11</v>
      </c>
      <c r="D25" s="44"/>
      <c r="E25" s="75" t="s">
        <v>24</v>
      </c>
      <c r="F25" s="75" t="s">
        <v>37</v>
      </c>
      <c r="G25" s="55"/>
      <c r="H25" s="53"/>
      <c r="I25" s="81">
        <v>125900276.58</v>
      </c>
      <c r="J25" s="12">
        <v>43553</v>
      </c>
      <c r="K25" s="79">
        <v>125900276.58</v>
      </c>
      <c r="L25" s="83" t="s">
        <v>265</v>
      </c>
    </row>
    <row r="26" spans="2:12" ht="22.5" x14ac:dyDescent="0.2">
      <c r="B26" s="37"/>
      <c r="C26" s="88"/>
      <c r="D26" s="45">
        <v>43539</v>
      </c>
      <c r="E26" s="88"/>
      <c r="F26" s="88"/>
      <c r="G26" s="56" t="s">
        <v>266</v>
      </c>
      <c r="H26" s="54">
        <f>124498996.58</f>
        <v>124498996.58</v>
      </c>
      <c r="I26" s="94"/>
      <c r="J26" s="12">
        <v>43658</v>
      </c>
      <c r="K26" s="93"/>
      <c r="L26" s="84"/>
    </row>
    <row r="27" spans="2:12" ht="22.5" x14ac:dyDescent="0.2">
      <c r="B27" s="37"/>
      <c r="C27" s="88"/>
      <c r="D27" s="45">
        <v>43678</v>
      </c>
      <c r="E27" s="88"/>
      <c r="F27" s="88"/>
      <c r="G27" s="56" t="s">
        <v>267</v>
      </c>
      <c r="H27" s="54">
        <v>4669390.34</v>
      </c>
      <c r="I27" s="94"/>
      <c r="J27" s="12">
        <v>43725</v>
      </c>
      <c r="K27" s="93"/>
      <c r="L27" s="84"/>
    </row>
    <row r="28" spans="2:12" x14ac:dyDescent="0.2">
      <c r="B28" s="37"/>
      <c r="C28" s="88"/>
      <c r="D28" s="45"/>
      <c r="E28" s="88"/>
      <c r="F28" s="88"/>
      <c r="G28" s="56"/>
      <c r="H28" s="54"/>
      <c r="I28" s="94"/>
      <c r="J28" s="12">
        <v>43769</v>
      </c>
      <c r="K28" s="93"/>
      <c r="L28" s="84"/>
    </row>
    <row r="29" spans="2:12" x14ac:dyDescent="0.2">
      <c r="B29" s="37"/>
      <c r="C29" s="76"/>
      <c r="D29" s="46"/>
      <c r="E29" s="76"/>
      <c r="F29" s="76"/>
      <c r="G29" s="21"/>
      <c r="H29" s="19"/>
      <c r="I29" s="82"/>
      <c r="J29" s="12">
        <v>43816</v>
      </c>
      <c r="K29" s="80"/>
      <c r="L29" s="85"/>
    </row>
    <row r="30" spans="2:12" ht="22.5" x14ac:dyDescent="0.2">
      <c r="B30" s="37" t="s">
        <v>11</v>
      </c>
      <c r="C30" s="75">
        <f>C25+1</f>
        <v>12</v>
      </c>
      <c r="D30" s="44">
        <v>43539</v>
      </c>
      <c r="E30" s="75" t="s">
        <v>24</v>
      </c>
      <c r="F30" s="75" t="s">
        <v>38</v>
      </c>
      <c r="G30" s="55" t="s">
        <v>268</v>
      </c>
      <c r="H30" s="53">
        <f>9797060</f>
        <v>9797060</v>
      </c>
      <c r="I30" s="81">
        <v>7165333</v>
      </c>
      <c r="J30" s="12">
        <v>43613</v>
      </c>
      <c r="K30" s="79">
        <v>7165333</v>
      </c>
      <c r="L30" s="83" t="s">
        <v>265</v>
      </c>
    </row>
    <row r="31" spans="2:12" ht="22.5" x14ac:dyDescent="0.2">
      <c r="B31" s="37"/>
      <c r="C31" s="88"/>
      <c r="D31" s="45">
        <v>43770</v>
      </c>
      <c r="E31" s="88"/>
      <c r="F31" s="88"/>
      <c r="G31" s="56" t="s">
        <v>269</v>
      </c>
      <c r="H31" s="54">
        <v>1613021</v>
      </c>
      <c r="I31" s="94"/>
      <c r="J31" s="12">
        <v>43671</v>
      </c>
      <c r="K31" s="93"/>
      <c r="L31" s="84"/>
    </row>
    <row r="32" spans="2:12" x14ac:dyDescent="0.2">
      <c r="B32" s="37"/>
      <c r="C32" s="76"/>
      <c r="D32" s="46"/>
      <c r="E32" s="76"/>
      <c r="F32" s="76"/>
      <c r="G32" s="21"/>
      <c r="H32" s="19"/>
      <c r="I32" s="82"/>
      <c r="J32" s="12">
        <v>43830</v>
      </c>
      <c r="K32" s="80"/>
      <c r="L32" s="85"/>
    </row>
    <row r="33" spans="1:12" ht="11.45" customHeight="1" x14ac:dyDescent="0.2">
      <c r="B33" s="37" t="s">
        <v>11</v>
      </c>
      <c r="C33" s="75">
        <f>C30+1</f>
        <v>13</v>
      </c>
      <c r="D33" s="86">
        <v>43539</v>
      </c>
      <c r="E33" s="75" t="s">
        <v>24</v>
      </c>
      <c r="F33" s="75" t="s">
        <v>39</v>
      </c>
      <c r="G33" s="77" t="s">
        <v>40</v>
      </c>
      <c r="H33" s="79">
        <v>2332672.34</v>
      </c>
      <c r="I33" s="81">
        <v>1696081.7899999998</v>
      </c>
      <c r="J33" s="12">
        <v>43585</v>
      </c>
      <c r="K33" s="79">
        <v>1696081.79</v>
      </c>
      <c r="L33" s="83"/>
    </row>
    <row r="34" spans="1:12" ht="11.45" customHeight="1" x14ac:dyDescent="0.2">
      <c r="B34" s="37"/>
      <c r="C34" s="76"/>
      <c r="D34" s="87"/>
      <c r="E34" s="76"/>
      <c r="F34" s="76"/>
      <c r="G34" s="78"/>
      <c r="H34" s="80"/>
      <c r="I34" s="82"/>
      <c r="J34" s="12">
        <v>43642</v>
      </c>
      <c r="K34" s="80"/>
      <c r="L34" s="85"/>
    </row>
    <row r="35" spans="1:12" ht="25.5" customHeight="1" x14ac:dyDescent="0.2">
      <c r="B35" s="37" t="s">
        <v>11</v>
      </c>
      <c r="C35" s="9">
        <f>C33+1</f>
        <v>14</v>
      </c>
      <c r="D35" s="46">
        <v>43678</v>
      </c>
      <c r="E35" s="37" t="s">
        <v>24</v>
      </c>
      <c r="F35" s="37" t="s">
        <v>41</v>
      </c>
      <c r="G35" s="38" t="s">
        <v>42</v>
      </c>
      <c r="H35" s="11">
        <v>6986140.7800000003</v>
      </c>
      <c r="I35" s="39">
        <v>6986140.7800000003</v>
      </c>
      <c r="J35" s="12">
        <v>43721</v>
      </c>
      <c r="K35" s="19">
        <v>6986140.7800000003</v>
      </c>
      <c r="L35" s="60"/>
    </row>
    <row r="36" spans="1:12" ht="12" customHeight="1" x14ac:dyDescent="0.2">
      <c r="B36" s="37" t="s">
        <v>11</v>
      </c>
      <c r="C36" s="75">
        <f>C35+1</f>
        <v>15</v>
      </c>
      <c r="D36" s="86">
        <v>43545</v>
      </c>
      <c r="E36" s="75" t="s">
        <v>24</v>
      </c>
      <c r="F36" s="75" t="s">
        <v>43</v>
      </c>
      <c r="G36" s="77" t="s">
        <v>44</v>
      </c>
      <c r="H36" s="79">
        <v>816060.05</v>
      </c>
      <c r="I36" s="81">
        <v>816063.22</v>
      </c>
      <c r="J36" s="12">
        <v>43608</v>
      </c>
      <c r="K36" s="79">
        <v>816063.22</v>
      </c>
      <c r="L36" s="83" t="s">
        <v>263</v>
      </c>
    </row>
    <row r="37" spans="1:12" ht="12" customHeight="1" x14ac:dyDescent="0.2">
      <c r="B37" s="37"/>
      <c r="C37" s="76"/>
      <c r="D37" s="87"/>
      <c r="E37" s="76"/>
      <c r="F37" s="76"/>
      <c r="G37" s="78"/>
      <c r="H37" s="80"/>
      <c r="I37" s="82"/>
      <c r="J37" s="20">
        <v>43608</v>
      </c>
      <c r="K37" s="80"/>
      <c r="L37" s="85"/>
    </row>
    <row r="38" spans="1:12" ht="10.9" customHeight="1" x14ac:dyDescent="0.2">
      <c r="B38" s="37" t="s">
        <v>11</v>
      </c>
      <c r="C38" s="9">
        <f>C36+1</f>
        <v>16</v>
      </c>
      <c r="D38" s="46">
        <v>43539</v>
      </c>
      <c r="E38" s="37" t="s">
        <v>24</v>
      </c>
      <c r="F38" s="37" t="s">
        <v>45</v>
      </c>
      <c r="G38" s="38" t="s">
        <v>46</v>
      </c>
      <c r="H38" s="19">
        <v>652305.32999999996</v>
      </c>
      <c r="I38" s="39">
        <v>652305.32999999996</v>
      </c>
      <c r="J38" s="20">
        <v>43613</v>
      </c>
      <c r="K38" s="19">
        <v>652305.32999999996</v>
      </c>
      <c r="L38" s="60"/>
    </row>
    <row r="39" spans="1:12" ht="12.6" customHeight="1" x14ac:dyDescent="0.2">
      <c r="A39" s="1">
        <v>11</v>
      </c>
      <c r="B39" s="37" t="s">
        <v>11</v>
      </c>
      <c r="C39" s="75">
        <f t="shared" si="1"/>
        <v>17</v>
      </c>
      <c r="D39" s="86">
        <v>43738</v>
      </c>
      <c r="E39" s="75" t="s">
        <v>24</v>
      </c>
      <c r="F39" s="75" t="s">
        <v>47</v>
      </c>
      <c r="G39" s="77" t="s">
        <v>48</v>
      </c>
      <c r="H39" s="79">
        <v>990000</v>
      </c>
      <c r="I39" s="81">
        <v>990004.56</v>
      </c>
      <c r="J39" s="20">
        <v>43796</v>
      </c>
      <c r="K39" s="79">
        <v>990000</v>
      </c>
      <c r="L39" s="83" t="s">
        <v>263</v>
      </c>
    </row>
    <row r="40" spans="1:12" x14ac:dyDescent="0.2">
      <c r="B40" s="37"/>
      <c r="C40" s="88"/>
      <c r="D40" s="89"/>
      <c r="E40" s="88"/>
      <c r="F40" s="88"/>
      <c r="G40" s="95"/>
      <c r="H40" s="93"/>
      <c r="I40" s="94"/>
      <c r="J40" s="20">
        <v>43796</v>
      </c>
      <c r="K40" s="93"/>
      <c r="L40" s="84"/>
    </row>
    <row r="41" spans="1:12" x14ac:dyDescent="0.2">
      <c r="B41" s="37"/>
      <c r="C41" s="88"/>
      <c r="D41" s="89"/>
      <c r="E41" s="88"/>
      <c r="F41" s="88"/>
      <c r="G41" s="95"/>
      <c r="H41" s="93"/>
      <c r="I41" s="94"/>
      <c r="J41" s="20">
        <v>43796</v>
      </c>
      <c r="K41" s="93"/>
      <c r="L41" s="84"/>
    </row>
    <row r="42" spans="1:12" x14ac:dyDescent="0.2">
      <c r="B42" s="37"/>
      <c r="C42" s="76"/>
      <c r="D42" s="87"/>
      <c r="E42" s="76"/>
      <c r="F42" s="76"/>
      <c r="G42" s="78"/>
      <c r="H42" s="80"/>
      <c r="I42" s="82"/>
      <c r="J42" s="20">
        <v>43796</v>
      </c>
      <c r="K42" s="80"/>
      <c r="L42" s="85"/>
    </row>
    <row r="43" spans="1:12" ht="9.6" customHeight="1" x14ac:dyDescent="0.2">
      <c r="B43" s="37" t="s">
        <v>11</v>
      </c>
      <c r="C43" s="75">
        <f>C39+1</f>
        <v>18</v>
      </c>
      <c r="D43" s="86">
        <v>43487</v>
      </c>
      <c r="E43" s="75" t="s">
        <v>24</v>
      </c>
      <c r="F43" s="75" t="s">
        <v>49</v>
      </c>
      <c r="G43" s="77" t="s">
        <v>50</v>
      </c>
      <c r="H43" s="79">
        <v>299745968.76999998</v>
      </c>
      <c r="I43" s="81">
        <v>326385447.36000001</v>
      </c>
      <c r="J43" s="20">
        <v>43570</v>
      </c>
      <c r="K43" s="79">
        <v>326385446.64999998</v>
      </c>
      <c r="L43" s="83" t="s">
        <v>263</v>
      </c>
    </row>
    <row r="44" spans="1:12" x14ac:dyDescent="0.2">
      <c r="B44" s="37"/>
      <c r="C44" s="88"/>
      <c r="D44" s="89"/>
      <c r="E44" s="88"/>
      <c r="F44" s="88"/>
      <c r="G44" s="95"/>
      <c r="H44" s="93"/>
      <c r="I44" s="94"/>
      <c r="J44" s="20">
        <v>43571</v>
      </c>
      <c r="K44" s="93"/>
      <c r="L44" s="84"/>
    </row>
    <row r="45" spans="1:12" x14ac:dyDescent="0.2">
      <c r="B45" s="37"/>
      <c r="C45" s="88"/>
      <c r="D45" s="89"/>
      <c r="E45" s="88"/>
      <c r="F45" s="88"/>
      <c r="G45" s="95"/>
      <c r="H45" s="93"/>
      <c r="I45" s="94"/>
      <c r="J45" s="20">
        <v>43571</v>
      </c>
      <c r="K45" s="93"/>
      <c r="L45" s="84"/>
    </row>
    <row r="46" spans="1:12" x14ac:dyDescent="0.2">
      <c r="B46" s="37"/>
      <c r="C46" s="88"/>
      <c r="D46" s="89"/>
      <c r="E46" s="88"/>
      <c r="F46" s="88"/>
      <c r="G46" s="95"/>
      <c r="H46" s="93"/>
      <c r="I46" s="94"/>
      <c r="J46" s="20">
        <v>43571</v>
      </c>
      <c r="K46" s="93"/>
      <c r="L46" s="84"/>
    </row>
    <row r="47" spans="1:12" x14ac:dyDescent="0.2">
      <c r="B47" s="37"/>
      <c r="C47" s="88"/>
      <c r="D47" s="89"/>
      <c r="E47" s="88"/>
      <c r="F47" s="88"/>
      <c r="G47" s="95"/>
      <c r="H47" s="93"/>
      <c r="I47" s="94"/>
      <c r="J47" s="20">
        <v>43594</v>
      </c>
      <c r="K47" s="93"/>
      <c r="L47" s="84"/>
    </row>
    <row r="48" spans="1:12" x14ac:dyDescent="0.2">
      <c r="B48" s="37"/>
      <c r="C48" s="88"/>
      <c r="D48" s="89"/>
      <c r="E48" s="88"/>
      <c r="F48" s="88"/>
      <c r="G48" s="95"/>
      <c r="H48" s="93"/>
      <c r="I48" s="94"/>
      <c r="J48" s="20">
        <v>43629</v>
      </c>
      <c r="K48" s="93"/>
      <c r="L48" s="84"/>
    </row>
    <row r="49" spans="2:12" x14ac:dyDescent="0.2">
      <c r="B49" s="37"/>
      <c r="C49" s="88"/>
      <c r="D49" s="89"/>
      <c r="E49" s="88"/>
      <c r="F49" s="88"/>
      <c r="G49" s="95"/>
      <c r="H49" s="93"/>
      <c r="I49" s="94"/>
      <c r="J49" s="20">
        <v>43652</v>
      </c>
      <c r="K49" s="93"/>
      <c r="L49" s="84"/>
    </row>
    <row r="50" spans="2:12" x14ac:dyDescent="0.2">
      <c r="B50" s="37"/>
      <c r="C50" s="88"/>
      <c r="D50" s="89"/>
      <c r="E50" s="88"/>
      <c r="F50" s="88"/>
      <c r="G50" s="95"/>
      <c r="H50" s="93"/>
      <c r="I50" s="94"/>
      <c r="J50" s="20">
        <v>43685</v>
      </c>
      <c r="K50" s="93"/>
      <c r="L50" s="84"/>
    </row>
    <row r="51" spans="2:12" x14ac:dyDescent="0.2">
      <c r="B51" s="37"/>
      <c r="C51" s="88"/>
      <c r="D51" s="89"/>
      <c r="E51" s="88"/>
      <c r="F51" s="88"/>
      <c r="G51" s="95"/>
      <c r="H51" s="93"/>
      <c r="I51" s="94"/>
      <c r="J51" s="20">
        <v>43717</v>
      </c>
      <c r="K51" s="93"/>
      <c r="L51" s="84"/>
    </row>
    <row r="52" spans="2:12" x14ac:dyDescent="0.2">
      <c r="B52" s="37"/>
      <c r="C52" s="88"/>
      <c r="D52" s="89"/>
      <c r="E52" s="88"/>
      <c r="F52" s="88"/>
      <c r="G52" s="95"/>
      <c r="H52" s="93"/>
      <c r="I52" s="94"/>
      <c r="J52" s="20">
        <v>43747</v>
      </c>
      <c r="K52" s="93"/>
      <c r="L52" s="84"/>
    </row>
    <row r="53" spans="2:12" x14ac:dyDescent="0.2">
      <c r="B53" s="37"/>
      <c r="C53" s="88"/>
      <c r="D53" s="89"/>
      <c r="E53" s="88"/>
      <c r="F53" s="88"/>
      <c r="G53" s="95"/>
      <c r="H53" s="93"/>
      <c r="I53" s="94"/>
      <c r="J53" s="20">
        <v>43777</v>
      </c>
      <c r="K53" s="93"/>
      <c r="L53" s="84"/>
    </row>
    <row r="54" spans="2:12" x14ac:dyDescent="0.2">
      <c r="B54" s="37"/>
      <c r="C54" s="88"/>
      <c r="D54" s="89"/>
      <c r="E54" s="88"/>
      <c r="F54" s="88"/>
      <c r="G54" s="95"/>
      <c r="H54" s="93"/>
      <c r="I54" s="94"/>
      <c r="J54" s="20">
        <v>43815</v>
      </c>
      <c r="K54" s="93"/>
      <c r="L54" s="84"/>
    </row>
    <row r="55" spans="2:12" x14ac:dyDescent="0.2">
      <c r="B55" s="37"/>
      <c r="C55" s="76"/>
      <c r="D55" s="87"/>
      <c r="E55" s="76"/>
      <c r="F55" s="76"/>
      <c r="G55" s="78"/>
      <c r="H55" s="80"/>
      <c r="I55" s="82"/>
      <c r="J55" s="20">
        <v>43815</v>
      </c>
      <c r="K55" s="80"/>
      <c r="L55" s="85"/>
    </row>
    <row r="56" spans="2:12" ht="11.45" customHeight="1" x14ac:dyDescent="0.2">
      <c r="B56" s="37" t="s">
        <v>11</v>
      </c>
      <c r="C56" s="75">
        <f>C43+1</f>
        <v>19</v>
      </c>
      <c r="D56" s="86">
        <v>43738</v>
      </c>
      <c r="E56" s="75" t="s">
        <v>24</v>
      </c>
      <c r="F56" s="75" t="s">
        <v>51</v>
      </c>
      <c r="G56" s="77" t="s">
        <v>52</v>
      </c>
      <c r="H56" s="79">
        <v>79491649.409999996</v>
      </c>
      <c r="I56" s="81">
        <v>79491649.429999992</v>
      </c>
      <c r="J56" s="20">
        <v>43566</v>
      </c>
      <c r="K56" s="79">
        <v>79491649.430000007</v>
      </c>
      <c r="L56" s="83"/>
    </row>
    <row r="57" spans="2:12" x14ac:dyDescent="0.2">
      <c r="B57" s="37"/>
      <c r="C57" s="88"/>
      <c r="D57" s="89"/>
      <c r="E57" s="88"/>
      <c r="F57" s="88"/>
      <c r="G57" s="95"/>
      <c r="H57" s="93"/>
      <c r="I57" s="94"/>
      <c r="J57" s="20">
        <v>43599</v>
      </c>
      <c r="K57" s="93"/>
      <c r="L57" s="84"/>
    </row>
    <row r="58" spans="2:12" x14ac:dyDescent="0.2">
      <c r="B58" s="37"/>
      <c r="C58" s="88"/>
      <c r="D58" s="89"/>
      <c r="E58" s="88"/>
      <c r="F58" s="88"/>
      <c r="G58" s="95"/>
      <c r="H58" s="93"/>
      <c r="I58" s="94"/>
      <c r="J58" s="20">
        <v>43627</v>
      </c>
      <c r="K58" s="93"/>
      <c r="L58" s="84"/>
    </row>
    <row r="59" spans="2:12" x14ac:dyDescent="0.2">
      <c r="B59" s="37"/>
      <c r="C59" s="88"/>
      <c r="D59" s="89"/>
      <c r="E59" s="88"/>
      <c r="F59" s="88"/>
      <c r="G59" s="95"/>
      <c r="H59" s="93"/>
      <c r="I59" s="94"/>
      <c r="J59" s="20">
        <v>43654</v>
      </c>
      <c r="K59" s="93"/>
      <c r="L59" s="84"/>
    </row>
    <row r="60" spans="2:12" x14ac:dyDescent="0.2">
      <c r="B60" s="37"/>
      <c r="C60" s="88"/>
      <c r="D60" s="89"/>
      <c r="E60" s="88"/>
      <c r="F60" s="88"/>
      <c r="G60" s="95"/>
      <c r="H60" s="93"/>
      <c r="I60" s="94"/>
      <c r="J60" s="20">
        <v>43685</v>
      </c>
      <c r="K60" s="93"/>
      <c r="L60" s="84"/>
    </row>
    <row r="61" spans="2:12" x14ac:dyDescent="0.2">
      <c r="B61" s="37"/>
      <c r="C61" s="88"/>
      <c r="D61" s="89"/>
      <c r="E61" s="88"/>
      <c r="F61" s="88"/>
      <c r="G61" s="95"/>
      <c r="H61" s="93"/>
      <c r="I61" s="94"/>
      <c r="J61" s="20">
        <v>43714</v>
      </c>
      <c r="K61" s="93"/>
      <c r="L61" s="84"/>
    </row>
    <row r="62" spans="2:12" x14ac:dyDescent="0.2">
      <c r="B62" s="37"/>
      <c r="C62" s="88"/>
      <c r="D62" s="89"/>
      <c r="E62" s="88"/>
      <c r="F62" s="88"/>
      <c r="G62" s="95"/>
      <c r="H62" s="93"/>
      <c r="I62" s="94"/>
      <c r="J62" s="20">
        <v>43745</v>
      </c>
      <c r="K62" s="93"/>
      <c r="L62" s="84"/>
    </row>
    <row r="63" spans="2:12" x14ac:dyDescent="0.2">
      <c r="B63" s="37"/>
      <c r="C63" s="88"/>
      <c r="D63" s="89"/>
      <c r="E63" s="88"/>
      <c r="F63" s="88"/>
      <c r="G63" s="95"/>
      <c r="H63" s="93"/>
      <c r="I63" s="94"/>
      <c r="J63" s="20">
        <v>43776</v>
      </c>
      <c r="K63" s="93"/>
      <c r="L63" s="84"/>
    </row>
    <row r="64" spans="2:12" x14ac:dyDescent="0.2">
      <c r="B64" s="37"/>
      <c r="C64" s="88"/>
      <c r="D64" s="89"/>
      <c r="E64" s="88"/>
      <c r="F64" s="88"/>
      <c r="G64" s="95"/>
      <c r="H64" s="93"/>
      <c r="I64" s="94"/>
      <c r="J64" s="20">
        <v>43815</v>
      </c>
      <c r="K64" s="93"/>
      <c r="L64" s="84"/>
    </row>
    <row r="65" spans="2:12" x14ac:dyDescent="0.2">
      <c r="B65" s="37"/>
      <c r="C65" s="76"/>
      <c r="D65" s="87"/>
      <c r="E65" s="76"/>
      <c r="F65" s="76"/>
      <c r="G65" s="78"/>
      <c r="H65" s="80"/>
      <c r="I65" s="82"/>
      <c r="J65" s="20">
        <v>43816</v>
      </c>
      <c r="K65" s="80"/>
      <c r="L65" s="85"/>
    </row>
    <row r="66" spans="2:12" ht="12" customHeight="1" x14ac:dyDescent="0.2">
      <c r="B66" s="37" t="s">
        <v>11</v>
      </c>
      <c r="C66" s="75">
        <f>C56+1</f>
        <v>20</v>
      </c>
      <c r="D66" s="86">
        <v>43738</v>
      </c>
      <c r="E66" s="75" t="s">
        <v>24</v>
      </c>
      <c r="F66" s="75" t="s">
        <v>53</v>
      </c>
      <c r="G66" s="77" t="s">
        <v>54</v>
      </c>
      <c r="H66" s="79">
        <v>37537898.210000001</v>
      </c>
      <c r="I66" s="81">
        <v>37537898.190000013</v>
      </c>
      <c r="J66" s="20">
        <v>43566</v>
      </c>
      <c r="K66" s="79">
        <v>37537898.189999998</v>
      </c>
      <c r="L66" s="83"/>
    </row>
    <row r="67" spans="2:12" x14ac:dyDescent="0.2">
      <c r="B67" s="37"/>
      <c r="C67" s="88"/>
      <c r="D67" s="89"/>
      <c r="E67" s="88"/>
      <c r="F67" s="88"/>
      <c r="G67" s="95"/>
      <c r="H67" s="93"/>
      <c r="I67" s="94"/>
      <c r="J67" s="20">
        <v>43566</v>
      </c>
      <c r="K67" s="93"/>
      <c r="L67" s="84"/>
    </row>
    <row r="68" spans="2:12" x14ac:dyDescent="0.2">
      <c r="B68" s="37"/>
      <c r="C68" s="88"/>
      <c r="D68" s="89"/>
      <c r="E68" s="88"/>
      <c r="F68" s="88"/>
      <c r="G68" s="95"/>
      <c r="H68" s="93"/>
      <c r="I68" s="94"/>
      <c r="J68" s="20">
        <v>43566</v>
      </c>
      <c r="K68" s="93"/>
      <c r="L68" s="84"/>
    </row>
    <row r="69" spans="2:12" x14ac:dyDescent="0.2">
      <c r="B69" s="37"/>
      <c r="C69" s="88"/>
      <c r="D69" s="89"/>
      <c r="E69" s="88"/>
      <c r="F69" s="88"/>
      <c r="G69" s="95"/>
      <c r="H69" s="93"/>
      <c r="I69" s="94"/>
      <c r="J69" s="20">
        <v>43578</v>
      </c>
      <c r="K69" s="93"/>
      <c r="L69" s="84"/>
    </row>
    <row r="70" spans="2:12" x14ac:dyDescent="0.2">
      <c r="B70" s="37"/>
      <c r="C70" s="88"/>
      <c r="D70" s="89"/>
      <c r="E70" s="88"/>
      <c r="F70" s="88"/>
      <c r="G70" s="95"/>
      <c r="H70" s="93"/>
      <c r="I70" s="94"/>
      <c r="J70" s="20">
        <v>43599</v>
      </c>
      <c r="K70" s="93"/>
      <c r="L70" s="84"/>
    </row>
    <row r="71" spans="2:12" x14ac:dyDescent="0.2">
      <c r="B71" s="37"/>
      <c r="C71" s="88"/>
      <c r="D71" s="89"/>
      <c r="E71" s="88"/>
      <c r="F71" s="88"/>
      <c r="G71" s="95"/>
      <c r="H71" s="93"/>
      <c r="I71" s="94"/>
      <c r="J71" s="20">
        <v>43627</v>
      </c>
      <c r="K71" s="93"/>
      <c r="L71" s="84"/>
    </row>
    <row r="72" spans="2:12" x14ac:dyDescent="0.2">
      <c r="B72" s="37"/>
      <c r="C72" s="88"/>
      <c r="D72" s="89"/>
      <c r="E72" s="88"/>
      <c r="F72" s="88"/>
      <c r="G72" s="95"/>
      <c r="H72" s="93"/>
      <c r="I72" s="94"/>
      <c r="J72" s="20">
        <v>43654</v>
      </c>
      <c r="K72" s="93"/>
      <c r="L72" s="84"/>
    </row>
    <row r="73" spans="2:12" x14ac:dyDescent="0.2">
      <c r="B73" s="37"/>
      <c r="C73" s="88"/>
      <c r="D73" s="89"/>
      <c r="E73" s="88"/>
      <c r="F73" s="88"/>
      <c r="G73" s="95"/>
      <c r="H73" s="93"/>
      <c r="I73" s="94"/>
      <c r="J73" s="20">
        <v>43700</v>
      </c>
      <c r="K73" s="93"/>
      <c r="L73" s="84"/>
    </row>
    <row r="74" spans="2:12" x14ac:dyDescent="0.2">
      <c r="B74" s="37"/>
      <c r="C74" s="88"/>
      <c r="D74" s="89"/>
      <c r="E74" s="88"/>
      <c r="F74" s="88"/>
      <c r="G74" s="95"/>
      <c r="H74" s="93"/>
      <c r="I74" s="94"/>
      <c r="J74" s="20">
        <v>43718</v>
      </c>
      <c r="K74" s="93"/>
      <c r="L74" s="84"/>
    </row>
    <row r="75" spans="2:12" x14ac:dyDescent="0.2">
      <c r="B75" s="37"/>
      <c r="C75" s="88"/>
      <c r="D75" s="89"/>
      <c r="E75" s="88"/>
      <c r="F75" s="88"/>
      <c r="G75" s="95"/>
      <c r="H75" s="93"/>
      <c r="I75" s="94"/>
      <c r="J75" s="20">
        <v>43745</v>
      </c>
      <c r="K75" s="93"/>
      <c r="L75" s="84"/>
    </row>
    <row r="76" spans="2:12" x14ac:dyDescent="0.2">
      <c r="B76" s="37"/>
      <c r="C76" s="88"/>
      <c r="D76" s="89"/>
      <c r="E76" s="88"/>
      <c r="F76" s="88"/>
      <c r="G76" s="95"/>
      <c r="H76" s="93"/>
      <c r="I76" s="94"/>
      <c r="J76" s="20">
        <v>43777</v>
      </c>
      <c r="K76" s="93"/>
      <c r="L76" s="84"/>
    </row>
    <row r="77" spans="2:12" x14ac:dyDescent="0.2">
      <c r="B77" s="37"/>
      <c r="C77" s="88"/>
      <c r="D77" s="89"/>
      <c r="E77" s="88"/>
      <c r="F77" s="88"/>
      <c r="G77" s="95"/>
      <c r="H77" s="93"/>
      <c r="I77" s="94"/>
      <c r="J77" s="20">
        <v>43826</v>
      </c>
      <c r="K77" s="93"/>
      <c r="L77" s="84"/>
    </row>
    <row r="78" spans="2:12" x14ac:dyDescent="0.2">
      <c r="B78" s="37"/>
      <c r="C78" s="76"/>
      <c r="D78" s="87"/>
      <c r="E78" s="76"/>
      <c r="F78" s="76"/>
      <c r="G78" s="78"/>
      <c r="H78" s="80"/>
      <c r="I78" s="82"/>
      <c r="J78" s="20">
        <v>43830</v>
      </c>
      <c r="K78" s="80"/>
      <c r="L78" s="85"/>
    </row>
    <row r="79" spans="2:12" ht="10.15" customHeight="1" x14ac:dyDescent="0.2">
      <c r="B79" s="37" t="s">
        <v>11</v>
      </c>
      <c r="C79" s="75">
        <f>C66+1</f>
        <v>21</v>
      </c>
      <c r="D79" s="86">
        <v>43472</v>
      </c>
      <c r="E79" s="75" t="s">
        <v>24</v>
      </c>
      <c r="F79" s="75" t="s">
        <v>55</v>
      </c>
      <c r="G79" s="77" t="s">
        <v>56</v>
      </c>
      <c r="H79" s="79">
        <v>1411055835</v>
      </c>
      <c r="I79" s="96">
        <v>1437306536</v>
      </c>
      <c r="J79" s="20">
        <v>43510</v>
      </c>
      <c r="K79" s="79">
        <v>1437306536</v>
      </c>
      <c r="L79" s="83"/>
    </row>
    <row r="80" spans="2:12" ht="10.15" customHeight="1" x14ac:dyDescent="0.2">
      <c r="B80" s="37"/>
      <c r="C80" s="88"/>
      <c r="D80" s="89"/>
      <c r="E80" s="88"/>
      <c r="F80" s="88"/>
      <c r="G80" s="95"/>
      <c r="H80" s="93"/>
      <c r="I80" s="97"/>
      <c r="J80" s="20">
        <v>43525</v>
      </c>
      <c r="K80" s="93"/>
      <c r="L80" s="84"/>
    </row>
    <row r="81" spans="2:12" ht="10.15" customHeight="1" x14ac:dyDescent="0.2">
      <c r="B81" s="37"/>
      <c r="C81" s="88"/>
      <c r="D81" s="89"/>
      <c r="E81" s="88"/>
      <c r="F81" s="88"/>
      <c r="G81" s="95"/>
      <c r="H81" s="93"/>
      <c r="I81" s="97"/>
      <c r="J81" s="20">
        <v>43557</v>
      </c>
      <c r="K81" s="93"/>
      <c r="L81" s="84"/>
    </row>
    <row r="82" spans="2:12" ht="10.15" customHeight="1" x14ac:dyDescent="0.2">
      <c r="B82" s="37"/>
      <c r="C82" s="88"/>
      <c r="D82" s="89"/>
      <c r="E82" s="88"/>
      <c r="F82" s="88"/>
      <c r="G82" s="95"/>
      <c r="H82" s="93"/>
      <c r="I82" s="97"/>
      <c r="J82" s="20">
        <v>43595</v>
      </c>
      <c r="K82" s="93"/>
      <c r="L82" s="84"/>
    </row>
    <row r="83" spans="2:12" ht="10.15" customHeight="1" x14ac:dyDescent="0.2">
      <c r="B83" s="37"/>
      <c r="C83" s="88"/>
      <c r="D83" s="89"/>
      <c r="E83" s="88"/>
      <c r="F83" s="88"/>
      <c r="G83" s="95"/>
      <c r="H83" s="93"/>
      <c r="I83" s="97"/>
      <c r="J83" s="20">
        <v>43622</v>
      </c>
      <c r="K83" s="93"/>
      <c r="L83" s="84"/>
    </row>
    <row r="84" spans="2:12" ht="10.15" customHeight="1" x14ac:dyDescent="0.2">
      <c r="B84" s="37"/>
      <c r="C84" s="88"/>
      <c r="D84" s="89"/>
      <c r="E84" s="88"/>
      <c r="F84" s="88"/>
      <c r="G84" s="95"/>
      <c r="H84" s="93"/>
      <c r="I84" s="97"/>
      <c r="J84" s="20">
        <v>43650</v>
      </c>
      <c r="K84" s="93"/>
      <c r="L84" s="84"/>
    </row>
    <row r="85" spans="2:12" ht="10.15" customHeight="1" x14ac:dyDescent="0.2">
      <c r="B85" s="37"/>
      <c r="C85" s="88"/>
      <c r="D85" s="89"/>
      <c r="E85" s="88"/>
      <c r="F85" s="88"/>
      <c r="G85" s="95"/>
      <c r="H85" s="93"/>
      <c r="I85" s="97"/>
      <c r="J85" s="20">
        <v>43685</v>
      </c>
      <c r="K85" s="93"/>
      <c r="L85" s="84"/>
    </row>
    <row r="86" spans="2:12" ht="10.15" customHeight="1" x14ac:dyDescent="0.2">
      <c r="B86" s="37"/>
      <c r="C86" s="88"/>
      <c r="D86" s="89"/>
      <c r="E86" s="88"/>
      <c r="F86" s="88"/>
      <c r="G86" s="95"/>
      <c r="H86" s="93"/>
      <c r="I86" s="97"/>
      <c r="J86" s="20">
        <v>43713</v>
      </c>
      <c r="K86" s="93"/>
      <c r="L86" s="84"/>
    </row>
    <row r="87" spans="2:12" ht="10.15" customHeight="1" x14ac:dyDescent="0.2">
      <c r="B87" s="37"/>
      <c r="C87" s="88"/>
      <c r="D87" s="89"/>
      <c r="E87" s="88"/>
      <c r="F87" s="88"/>
      <c r="G87" s="95"/>
      <c r="H87" s="93"/>
      <c r="I87" s="97"/>
      <c r="J87" s="20">
        <v>43746</v>
      </c>
      <c r="K87" s="93"/>
      <c r="L87" s="84"/>
    </row>
    <row r="88" spans="2:12" ht="10.15" customHeight="1" x14ac:dyDescent="0.2">
      <c r="B88" s="37"/>
      <c r="C88" s="88"/>
      <c r="D88" s="89"/>
      <c r="E88" s="88"/>
      <c r="F88" s="88"/>
      <c r="G88" s="95"/>
      <c r="H88" s="93"/>
      <c r="I88" s="97"/>
      <c r="J88" s="20">
        <v>43777</v>
      </c>
      <c r="K88" s="93"/>
      <c r="L88" s="84"/>
    </row>
    <row r="89" spans="2:12" ht="10.15" customHeight="1" x14ac:dyDescent="0.2">
      <c r="B89" s="37"/>
      <c r="C89" s="88"/>
      <c r="D89" s="89"/>
      <c r="E89" s="88"/>
      <c r="F89" s="88"/>
      <c r="G89" s="95"/>
      <c r="H89" s="93"/>
      <c r="I89" s="97"/>
      <c r="J89" s="20">
        <v>43794</v>
      </c>
      <c r="K89" s="93"/>
      <c r="L89" s="84"/>
    </row>
    <row r="90" spans="2:12" ht="10.15" customHeight="1" x14ac:dyDescent="0.2">
      <c r="B90" s="37"/>
      <c r="C90" s="88"/>
      <c r="D90" s="89"/>
      <c r="E90" s="88"/>
      <c r="F90" s="88"/>
      <c r="G90" s="95"/>
      <c r="H90" s="93"/>
      <c r="I90" s="97"/>
      <c r="J90" s="20">
        <v>43812</v>
      </c>
      <c r="K90" s="93"/>
      <c r="L90" s="84"/>
    </row>
    <row r="91" spans="2:12" ht="10.15" customHeight="1" x14ac:dyDescent="0.2">
      <c r="B91" s="37"/>
      <c r="C91" s="76"/>
      <c r="D91" s="87"/>
      <c r="E91" s="76"/>
      <c r="F91" s="76"/>
      <c r="G91" s="78"/>
      <c r="H91" s="80"/>
      <c r="I91" s="98"/>
      <c r="J91" s="20">
        <v>43812</v>
      </c>
      <c r="K91" s="80"/>
      <c r="L91" s="85"/>
    </row>
    <row r="92" spans="2:12" ht="27" customHeight="1" x14ac:dyDescent="0.2">
      <c r="B92" s="37" t="s">
        <v>11</v>
      </c>
      <c r="C92" s="9">
        <f>C79+1</f>
        <v>22</v>
      </c>
      <c r="D92" s="46">
        <v>43108</v>
      </c>
      <c r="E92" s="37" t="s">
        <v>24</v>
      </c>
      <c r="F92" s="37" t="s">
        <v>57</v>
      </c>
      <c r="G92" s="38" t="s">
        <v>58</v>
      </c>
      <c r="H92" s="19"/>
      <c r="I92" s="40">
        <v>4598334.37</v>
      </c>
      <c r="J92" s="20">
        <v>43482</v>
      </c>
      <c r="K92" s="19">
        <v>4598330.2</v>
      </c>
      <c r="L92" s="60" t="s">
        <v>263</v>
      </c>
    </row>
    <row r="93" spans="2:12" ht="22.5" x14ac:dyDescent="0.2">
      <c r="B93" s="37" t="s">
        <v>11</v>
      </c>
      <c r="C93" s="9">
        <f>C92+1</f>
        <v>23</v>
      </c>
      <c r="D93" s="46">
        <v>43108</v>
      </c>
      <c r="E93" s="37" t="s">
        <v>24</v>
      </c>
      <c r="F93" s="37" t="s">
        <v>59</v>
      </c>
      <c r="G93" s="38" t="s">
        <v>60</v>
      </c>
      <c r="H93" s="19"/>
      <c r="I93" s="40">
        <v>1373320.45</v>
      </c>
      <c r="J93" s="20">
        <v>43480</v>
      </c>
      <c r="K93" s="19">
        <v>1373294.37</v>
      </c>
      <c r="L93" s="60" t="s">
        <v>263</v>
      </c>
    </row>
    <row r="94" spans="2:12" ht="23.25" customHeight="1" x14ac:dyDescent="0.2">
      <c r="B94" s="37" t="s">
        <v>11</v>
      </c>
      <c r="C94" s="9">
        <f>C93+1</f>
        <v>24</v>
      </c>
      <c r="D94" s="46"/>
      <c r="E94" s="37" t="s">
        <v>24</v>
      </c>
      <c r="F94" s="37" t="s">
        <v>61</v>
      </c>
      <c r="G94" s="38" t="s">
        <v>62</v>
      </c>
      <c r="H94" s="19"/>
      <c r="I94" s="34">
        <v>0.37</v>
      </c>
      <c r="J94" s="20">
        <v>43496</v>
      </c>
      <c r="K94" s="11"/>
      <c r="L94" s="60"/>
    </row>
    <row r="95" spans="2:12" x14ac:dyDescent="0.2">
      <c r="B95" s="37" t="s">
        <v>11</v>
      </c>
      <c r="C95" s="75">
        <f t="shared" si="1"/>
        <v>25</v>
      </c>
      <c r="D95" s="86">
        <v>43102</v>
      </c>
      <c r="E95" s="75" t="s">
        <v>24</v>
      </c>
      <c r="F95" s="75" t="s">
        <v>63</v>
      </c>
      <c r="G95" s="77" t="s">
        <v>64</v>
      </c>
      <c r="H95" s="79"/>
      <c r="I95" s="96">
        <v>9816361.7399999984</v>
      </c>
      <c r="J95" s="20">
        <v>43466</v>
      </c>
      <c r="K95" s="79">
        <v>9816361</v>
      </c>
      <c r="L95" s="83" t="s">
        <v>263</v>
      </c>
    </row>
    <row r="96" spans="2:12" x14ac:dyDescent="0.2">
      <c r="B96" s="37"/>
      <c r="C96" s="88"/>
      <c r="D96" s="89"/>
      <c r="E96" s="88"/>
      <c r="F96" s="88"/>
      <c r="G96" s="95"/>
      <c r="H96" s="93"/>
      <c r="I96" s="97"/>
      <c r="J96" s="20">
        <v>43475</v>
      </c>
      <c r="K96" s="93"/>
      <c r="L96" s="84"/>
    </row>
    <row r="97" spans="2:12" x14ac:dyDescent="0.2">
      <c r="B97" s="37"/>
      <c r="C97" s="76"/>
      <c r="D97" s="87"/>
      <c r="E97" s="76"/>
      <c r="F97" s="76"/>
      <c r="G97" s="78"/>
      <c r="H97" s="80"/>
      <c r="I97" s="98"/>
      <c r="J97" s="20">
        <v>43521</v>
      </c>
      <c r="K97" s="80"/>
      <c r="L97" s="85"/>
    </row>
    <row r="98" spans="2:12" ht="11.45" customHeight="1" x14ac:dyDescent="0.2">
      <c r="B98" s="37" t="s">
        <v>11</v>
      </c>
      <c r="C98" s="75">
        <f>C95+1</f>
        <v>26</v>
      </c>
      <c r="D98" s="86">
        <v>43480</v>
      </c>
      <c r="E98" s="75" t="s">
        <v>24</v>
      </c>
      <c r="F98" s="75" t="s">
        <v>65</v>
      </c>
      <c r="G98" s="77" t="s">
        <v>66</v>
      </c>
      <c r="H98" s="79">
        <v>8227097</v>
      </c>
      <c r="I98" s="81">
        <v>8227097</v>
      </c>
      <c r="J98" s="20">
        <v>43572</v>
      </c>
      <c r="K98" s="79">
        <v>8227097</v>
      </c>
      <c r="L98" s="83"/>
    </row>
    <row r="99" spans="2:12" x14ac:dyDescent="0.2">
      <c r="B99" s="37"/>
      <c r="C99" s="88"/>
      <c r="D99" s="89"/>
      <c r="E99" s="88"/>
      <c r="F99" s="88"/>
      <c r="G99" s="95"/>
      <c r="H99" s="93"/>
      <c r="I99" s="94"/>
      <c r="J99" s="20">
        <v>43598</v>
      </c>
      <c r="K99" s="93"/>
      <c r="L99" s="84"/>
    </row>
    <row r="100" spans="2:12" x14ac:dyDescent="0.2">
      <c r="B100" s="37"/>
      <c r="C100" s="88"/>
      <c r="D100" s="89"/>
      <c r="E100" s="88"/>
      <c r="F100" s="88"/>
      <c r="G100" s="95"/>
      <c r="H100" s="93"/>
      <c r="I100" s="94"/>
      <c r="J100" s="20">
        <v>43623</v>
      </c>
      <c r="K100" s="93"/>
      <c r="L100" s="84"/>
    </row>
    <row r="101" spans="2:12" x14ac:dyDescent="0.2">
      <c r="B101" s="37"/>
      <c r="C101" s="88"/>
      <c r="D101" s="89"/>
      <c r="E101" s="88"/>
      <c r="F101" s="88"/>
      <c r="G101" s="95"/>
      <c r="H101" s="93"/>
      <c r="I101" s="94"/>
      <c r="J101" s="20">
        <v>43651</v>
      </c>
      <c r="K101" s="93"/>
      <c r="L101" s="84"/>
    </row>
    <row r="102" spans="2:12" x14ac:dyDescent="0.2">
      <c r="B102" s="37"/>
      <c r="C102" s="88"/>
      <c r="D102" s="89"/>
      <c r="E102" s="88"/>
      <c r="F102" s="88"/>
      <c r="G102" s="95"/>
      <c r="H102" s="93"/>
      <c r="I102" s="94"/>
      <c r="J102" s="20">
        <v>43684</v>
      </c>
      <c r="K102" s="93"/>
      <c r="L102" s="84"/>
    </row>
    <row r="103" spans="2:12" x14ac:dyDescent="0.2">
      <c r="B103" s="37"/>
      <c r="C103" s="88"/>
      <c r="D103" s="89"/>
      <c r="E103" s="88"/>
      <c r="F103" s="88"/>
      <c r="G103" s="95"/>
      <c r="H103" s="93"/>
      <c r="I103" s="94"/>
      <c r="J103" s="20">
        <v>43718</v>
      </c>
      <c r="K103" s="93"/>
      <c r="L103" s="84"/>
    </row>
    <row r="104" spans="2:12" x14ac:dyDescent="0.2">
      <c r="B104" s="37"/>
      <c r="C104" s="88"/>
      <c r="D104" s="89"/>
      <c r="E104" s="88"/>
      <c r="F104" s="88"/>
      <c r="G104" s="95"/>
      <c r="H104" s="93"/>
      <c r="I104" s="94"/>
      <c r="J104" s="20">
        <v>43747</v>
      </c>
      <c r="K104" s="93"/>
      <c r="L104" s="84"/>
    </row>
    <row r="105" spans="2:12" x14ac:dyDescent="0.2">
      <c r="B105" s="37"/>
      <c r="C105" s="76"/>
      <c r="D105" s="87"/>
      <c r="E105" s="76"/>
      <c r="F105" s="76"/>
      <c r="G105" s="78"/>
      <c r="H105" s="80"/>
      <c r="I105" s="82"/>
      <c r="J105" s="20">
        <v>43780</v>
      </c>
      <c r="K105" s="80"/>
      <c r="L105" s="85"/>
    </row>
    <row r="106" spans="2:12" ht="10.9" customHeight="1" x14ac:dyDescent="0.2">
      <c r="B106" s="37" t="s">
        <v>11</v>
      </c>
      <c r="C106" s="75">
        <f>C98+1</f>
        <v>27</v>
      </c>
      <c r="D106" s="86">
        <v>43781</v>
      </c>
      <c r="E106" s="75" t="s">
        <v>24</v>
      </c>
      <c r="F106" s="75" t="s">
        <v>67</v>
      </c>
      <c r="G106" s="77" t="s">
        <v>68</v>
      </c>
      <c r="H106" s="79">
        <v>60512455.359999999</v>
      </c>
      <c r="I106" s="81">
        <v>60512489.539999999</v>
      </c>
      <c r="J106" s="20">
        <v>43545</v>
      </c>
      <c r="K106" s="79">
        <v>60512455.359999999</v>
      </c>
      <c r="L106" s="83" t="s">
        <v>263</v>
      </c>
    </row>
    <row r="107" spans="2:12" x14ac:dyDescent="0.2">
      <c r="B107" s="37"/>
      <c r="C107" s="88"/>
      <c r="D107" s="89"/>
      <c r="E107" s="88"/>
      <c r="F107" s="88"/>
      <c r="G107" s="95"/>
      <c r="H107" s="93"/>
      <c r="I107" s="94"/>
      <c r="J107" s="20">
        <v>43546</v>
      </c>
      <c r="K107" s="93"/>
      <c r="L107" s="84"/>
    </row>
    <row r="108" spans="2:12" x14ac:dyDescent="0.2">
      <c r="B108" s="37"/>
      <c r="C108" s="88"/>
      <c r="D108" s="89"/>
      <c r="E108" s="88"/>
      <c r="F108" s="88"/>
      <c r="G108" s="95"/>
      <c r="H108" s="93"/>
      <c r="I108" s="94"/>
      <c r="J108" s="20">
        <v>43564</v>
      </c>
      <c r="K108" s="93"/>
      <c r="L108" s="84"/>
    </row>
    <row r="109" spans="2:12" x14ac:dyDescent="0.2">
      <c r="B109" s="37"/>
      <c r="C109" s="88"/>
      <c r="D109" s="89"/>
      <c r="E109" s="88"/>
      <c r="F109" s="88"/>
      <c r="G109" s="95"/>
      <c r="H109" s="93"/>
      <c r="I109" s="94"/>
      <c r="J109" s="20">
        <v>43598</v>
      </c>
      <c r="K109" s="93"/>
      <c r="L109" s="84"/>
    </row>
    <row r="110" spans="2:12" x14ac:dyDescent="0.2">
      <c r="B110" s="37"/>
      <c r="C110" s="88"/>
      <c r="D110" s="89"/>
      <c r="E110" s="88"/>
      <c r="F110" s="88"/>
      <c r="G110" s="95"/>
      <c r="H110" s="93"/>
      <c r="I110" s="94"/>
      <c r="J110" s="20">
        <v>43628</v>
      </c>
      <c r="K110" s="93"/>
      <c r="L110" s="84"/>
    </row>
    <row r="111" spans="2:12" x14ac:dyDescent="0.2">
      <c r="B111" s="37"/>
      <c r="C111" s="88"/>
      <c r="D111" s="89"/>
      <c r="E111" s="88"/>
      <c r="F111" s="88"/>
      <c r="G111" s="95"/>
      <c r="H111" s="93"/>
      <c r="I111" s="94"/>
      <c r="J111" s="20">
        <v>43657</v>
      </c>
      <c r="K111" s="93"/>
      <c r="L111" s="84"/>
    </row>
    <row r="112" spans="2:12" x14ac:dyDescent="0.2">
      <c r="B112" s="37"/>
      <c r="C112" s="88"/>
      <c r="D112" s="89"/>
      <c r="E112" s="88"/>
      <c r="F112" s="88"/>
      <c r="G112" s="95"/>
      <c r="H112" s="93"/>
      <c r="I112" s="94"/>
      <c r="J112" s="20">
        <v>43691</v>
      </c>
      <c r="K112" s="93"/>
      <c r="L112" s="84"/>
    </row>
    <row r="113" spans="2:12" x14ac:dyDescent="0.2">
      <c r="B113" s="37"/>
      <c r="C113" s="88"/>
      <c r="D113" s="89"/>
      <c r="E113" s="88"/>
      <c r="F113" s="88"/>
      <c r="G113" s="95"/>
      <c r="H113" s="93"/>
      <c r="I113" s="94"/>
      <c r="J113" s="20">
        <v>43719</v>
      </c>
      <c r="K113" s="93"/>
      <c r="L113" s="84"/>
    </row>
    <row r="114" spans="2:12" x14ac:dyDescent="0.2">
      <c r="B114" s="37"/>
      <c r="C114" s="88"/>
      <c r="D114" s="89"/>
      <c r="E114" s="88"/>
      <c r="F114" s="88"/>
      <c r="G114" s="95"/>
      <c r="H114" s="93"/>
      <c r="I114" s="94"/>
      <c r="J114" s="20">
        <v>43753</v>
      </c>
      <c r="K114" s="93"/>
      <c r="L114" s="84"/>
    </row>
    <row r="115" spans="2:12" x14ac:dyDescent="0.2">
      <c r="B115" s="37"/>
      <c r="C115" s="88"/>
      <c r="D115" s="89"/>
      <c r="E115" s="88"/>
      <c r="F115" s="88"/>
      <c r="G115" s="95"/>
      <c r="H115" s="93"/>
      <c r="I115" s="94"/>
      <c r="J115" s="20">
        <v>43782</v>
      </c>
      <c r="K115" s="93"/>
      <c r="L115" s="84"/>
    </row>
    <row r="116" spans="2:12" x14ac:dyDescent="0.2">
      <c r="B116" s="37"/>
      <c r="C116" s="88"/>
      <c r="D116" s="89"/>
      <c r="E116" s="88"/>
      <c r="F116" s="88"/>
      <c r="G116" s="95"/>
      <c r="H116" s="93"/>
      <c r="I116" s="94"/>
      <c r="J116" s="20">
        <v>43816</v>
      </c>
      <c r="K116" s="93"/>
      <c r="L116" s="84"/>
    </row>
    <row r="117" spans="2:12" x14ac:dyDescent="0.2">
      <c r="B117" s="37"/>
      <c r="C117" s="76"/>
      <c r="D117" s="87"/>
      <c r="E117" s="76"/>
      <c r="F117" s="76"/>
      <c r="G117" s="78"/>
      <c r="H117" s="80"/>
      <c r="I117" s="82"/>
      <c r="J117" s="20">
        <v>43826</v>
      </c>
      <c r="K117" s="80"/>
      <c r="L117" s="85"/>
    </row>
    <row r="118" spans="2:12" ht="22.5" customHeight="1" x14ac:dyDescent="0.2">
      <c r="B118" s="37" t="s">
        <v>11</v>
      </c>
      <c r="C118" s="67">
        <f>C106+1</f>
        <v>28</v>
      </c>
      <c r="D118" s="68">
        <v>43783</v>
      </c>
      <c r="E118" s="67" t="s">
        <v>24</v>
      </c>
      <c r="F118" s="67" t="s">
        <v>69</v>
      </c>
      <c r="G118" s="69" t="s">
        <v>70</v>
      </c>
      <c r="H118" s="70">
        <v>1440000</v>
      </c>
      <c r="I118" s="71">
        <v>1440000</v>
      </c>
      <c r="J118" s="20">
        <v>43830</v>
      </c>
      <c r="K118" s="70">
        <v>1440000</v>
      </c>
      <c r="L118" s="66"/>
    </row>
    <row r="119" spans="2:12" ht="20.45" customHeight="1" x14ac:dyDescent="0.2">
      <c r="B119" s="37" t="s">
        <v>11</v>
      </c>
      <c r="C119" s="75">
        <f>C118+1</f>
        <v>29</v>
      </c>
      <c r="D119" s="86">
        <v>43781</v>
      </c>
      <c r="E119" s="75" t="s">
        <v>24</v>
      </c>
      <c r="F119" s="75" t="s">
        <v>71</v>
      </c>
      <c r="G119" s="77" t="s">
        <v>72</v>
      </c>
      <c r="H119" s="79">
        <v>131407358</v>
      </c>
      <c r="I119" s="81">
        <v>131407392.18000001</v>
      </c>
      <c r="J119" s="20">
        <v>43545</v>
      </c>
      <c r="K119" s="79">
        <v>131407358</v>
      </c>
      <c r="L119" s="83" t="s">
        <v>263</v>
      </c>
    </row>
    <row r="120" spans="2:12" x14ac:dyDescent="0.2">
      <c r="B120" s="37"/>
      <c r="C120" s="88"/>
      <c r="D120" s="89"/>
      <c r="E120" s="88"/>
      <c r="F120" s="88"/>
      <c r="G120" s="95"/>
      <c r="H120" s="93"/>
      <c r="I120" s="94"/>
      <c r="J120" s="20">
        <v>43545</v>
      </c>
      <c r="K120" s="93"/>
      <c r="L120" s="84"/>
    </row>
    <row r="121" spans="2:12" x14ac:dyDescent="0.2">
      <c r="B121" s="37"/>
      <c r="C121" s="88"/>
      <c r="D121" s="89"/>
      <c r="E121" s="88"/>
      <c r="F121" s="88"/>
      <c r="G121" s="95"/>
      <c r="H121" s="93"/>
      <c r="I121" s="94"/>
      <c r="J121" s="20">
        <v>43564</v>
      </c>
      <c r="K121" s="93"/>
      <c r="L121" s="84"/>
    </row>
    <row r="122" spans="2:12" x14ac:dyDescent="0.2">
      <c r="B122" s="37"/>
      <c r="C122" s="88"/>
      <c r="D122" s="89"/>
      <c r="E122" s="88"/>
      <c r="F122" s="88"/>
      <c r="G122" s="95"/>
      <c r="H122" s="93"/>
      <c r="I122" s="94"/>
      <c r="J122" s="20">
        <v>43598</v>
      </c>
      <c r="K122" s="93"/>
      <c r="L122" s="84"/>
    </row>
    <row r="123" spans="2:12" x14ac:dyDescent="0.2">
      <c r="B123" s="37"/>
      <c r="C123" s="88"/>
      <c r="D123" s="89"/>
      <c r="E123" s="88"/>
      <c r="F123" s="88"/>
      <c r="G123" s="95"/>
      <c r="H123" s="93"/>
      <c r="I123" s="94"/>
      <c r="J123" s="20">
        <v>43628</v>
      </c>
      <c r="K123" s="93"/>
      <c r="L123" s="84"/>
    </row>
    <row r="124" spans="2:12" x14ac:dyDescent="0.2">
      <c r="B124" s="37"/>
      <c r="C124" s="88"/>
      <c r="D124" s="89"/>
      <c r="E124" s="88"/>
      <c r="F124" s="88"/>
      <c r="G124" s="95"/>
      <c r="H124" s="93"/>
      <c r="I124" s="94"/>
      <c r="J124" s="20">
        <v>43657</v>
      </c>
      <c r="K124" s="93"/>
      <c r="L124" s="84"/>
    </row>
    <row r="125" spans="2:12" x14ac:dyDescent="0.2">
      <c r="B125" s="37"/>
      <c r="C125" s="88"/>
      <c r="D125" s="89"/>
      <c r="E125" s="88"/>
      <c r="F125" s="88"/>
      <c r="G125" s="95"/>
      <c r="H125" s="93"/>
      <c r="I125" s="94"/>
      <c r="J125" s="20">
        <v>43691</v>
      </c>
      <c r="K125" s="93"/>
      <c r="L125" s="84"/>
    </row>
    <row r="126" spans="2:12" x14ac:dyDescent="0.2">
      <c r="B126" s="37"/>
      <c r="C126" s="88"/>
      <c r="D126" s="89"/>
      <c r="E126" s="88"/>
      <c r="F126" s="88"/>
      <c r="G126" s="95"/>
      <c r="H126" s="93"/>
      <c r="I126" s="94"/>
      <c r="J126" s="20">
        <v>43719</v>
      </c>
      <c r="K126" s="93"/>
      <c r="L126" s="84"/>
    </row>
    <row r="127" spans="2:12" x14ac:dyDescent="0.2">
      <c r="B127" s="37"/>
      <c r="C127" s="88"/>
      <c r="D127" s="89"/>
      <c r="E127" s="88"/>
      <c r="F127" s="88"/>
      <c r="G127" s="95"/>
      <c r="H127" s="93"/>
      <c r="I127" s="94"/>
      <c r="J127" s="20">
        <v>43753</v>
      </c>
      <c r="K127" s="93"/>
      <c r="L127" s="84"/>
    </row>
    <row r="128" spans="2:12" x14ac:dyDescent="0.2">
      <c r="B128" s="37"/>
      <c r="C128" s="88"/>
      <c r="D128" s="89"/>
      <c r="E128" s="88"/>
      <c r="F128" s="88"/>
      <c r="G128" s="95"/>
      <c r="H128" s="93"/>
      <c r="I128" s="94"/>
      <c r="J128" s="20">
        <v>43782</v>
      </c>
      <c r="K128" s="93"/>
      <c r="L128" s="84"/>
    </row>
    <row r="129" spans="2:12" x14ac:dyDescent="0.2">
      <c r="B129" s="37"/>
      <c r="C129" s="88"/>
      <c r="D129" s="89"/>
      <c r="E129" s="88"/>
      <c r="F129" s="88"/>
      <c r="G129" s="95"/>
      <c r="H129" s="93"/>
      <c r="I129" s="94"/>
      <c r="J129" s="20">
        <v>43816</v>
      </c>
      <c r="K129" s="93"/>
      <c r="L129" s="84"/>
    </row>
    <row r="130" spans="2:12" x14ac:dyDescent="0.2">
      <c r="B130" s="37"/>
      <c r="C130" s="88"/>
      <c r="D130" s="89"/>
      <c r="E130" s="88"/>
      <c r="F130" s="88"/>
      <c r="G130" s="95"/>
      <c r="H130" s="93"/>
      <c r="I130" s="94"/>
      <c r="J130" s="20">
        <v>43826</v>
      </c>
      <c r="K130" s="93"/>
      <c r="L130" s="84"/>
    </row>
    <row r="131" spans="2:12" x14ac:dyDescent="0.2">
      <c r="B131" s="37"/>
      <c r="C131" s="76"/>
      <c r="D131" s="87"/>
      <c r="E131" s="76"/>
      <c r="F131" s="76"/>
      <c r="G131" s="78"/>
      <c r="H131" s="80"/>
      <c r="I131" s="82"/>
      <c r="J131" s="20">
        <v>43830</v>
      </c>
      <c r="K131" s="80"/>
      <c r="L131" s="85"/>
    </row>
    <row r="132" spans="2:12" ht="20.45" customHeight="1" x14ac:dyDescent="0.2">
      <c r="B132" s="37"/>
      <c r="C132" s="75">
        <f>C119+1</f>
        <v>30</v>
      </c>
      <c r="D132" s="86">
        <v>43781</v>
      </c>
      <c r="E132" s="75" t="s">
        <v>24</v>
      </c>
      <c r="F132" s="75" t="s">
        <v>73</v>
      </c>
      <c r="G132" s="77" t="s">
        <v>74</v>
      </c>
      <c r="H132" s="79">
        <v>49434885.640000001</v>
      </c>
      <c r="I132" s="81">
        <v>51139626.009999998</v>
      </c>
      <c r="J132" s="20">
        <v>43545</v>
      </c>
      <c r="K132" s="79">
        <v>51139591.829999998</v>
      </c>
      <c r="L132" s="83" t="s">
        <v>263</v>
      </c>
    </row>
    <row r="133" spans="2:12" x14ac:dyDescent="0.2">
      <c r="B133" s="37"/>
      <c r="C133" s="88"/>
      <c r="D133" s="89"/>
      <c r="E133" s="88"/>
      <c r="F133" s="88"/>
      <c r="G133" s="95"/>
      <c r="H133" s="93"/>
      <c r="I133" s="94"/>
      <c r="J133" s="20">
        <v>43545</v>
      </c>
      <c r="K133" s="93"/>
      <c r="L133" s="84"/>
    </row>
    <row r="134" spans="2:12" x14ac:dyDescent="0.2">
      <c r="B134" s="37"/>
      <c r="C134" s="88"/>
      <c r="D134" s="89"/>
      <c r="E134" s="88"/>
      <c r="F134" s="88"/>
      <c r="G134" s="95"/>
      <c r="H134" s="93"/>
      <c r="I134" s="94"/>
      <c r="J134" s="20">
        <v>43564</v>
      </c>
      <c r="K134" s="93"/>
      <c r="L134" s="84"/>
    </row>
    <row r="135" spans="2:12" x14ac:dyDescent="0.2">
      <c r="B135" s="37"/>
      <c r="C135" s="88"/>
      <c r="D135" s="89"/>
      <c r="E135" s="88"/>
      <c r="F135" s="88"/>
      <c r="G135" s="95"/>
      <c r="H135" s="93"/>
      <c r="I135" s="94"/>
      <c r="J135" s="20">
        <v>43598</v>
      </c>
      <c r="K135" s="93"/>
      <c r="L135" s="84"/>
    </row>
    <row r="136" spans="2:12" x14ac:dyDescent="0.2">
      <c r="B136" s="37"/>
      <c r="C136" s="88"/>
      <c r="D136" s="89"/>
      <c r="E136" s="88"/>
      <c r="F136" s="88"/>
      <c r="G136" s="95"/>
      <c r="H136" s="93"/>
      <c r="I136" s="94"/>
      <c r="J136" s="20">
        <v>43628</v>
      </c>
      <c r="K136" s="93"/>
      <c r="L136" s="84"/>
    </row>
    <row r="137" spans="2:12" x14ac:dyDescent="0.2">
      <c r="B137" s="37"/>
      <c r="C137" s="88"/>
      <c r="D137" s="89"/>
      <c r="E137" s="88"/>
      <c r="F137" s="88"/>
      <c r="G137" s="95"/>
      <c r="H137" s="93"/>
      <c r="I137" s="94"/>
      <c r="J137" s="20">
        <v>43657</v>
      </c>
      <c r="K137" s="93"/>
      <c r="L137" s="84"/>
    </row>
    <row r="138" spans="2:12" x14ac:dyDescent="0.2">
      <c r="B138" s="37"/>
      <c r="C138" s="88"/>
      <c r="D138" s="89"/>
      <c r="E138" s="88"/>
      <c r="F138" s="88"/>
      <c r="G138" s="95"/>
      <c r="H138" s="93"/>
      <c r="I138" s="94"/>
      <c r="J138" s="20">
        <v>43691</v>
      </c>
      <c r="K138" s="93"/>
      <c r="L138" s="84"/>
    </row>
    <row r="139" spans="2:12" x14ac:dyDescent="0.2">
      <c r="B139" s="37"/>
      <c r="C139" s="88"/>
      <c r="D139" s="89"/>
      <c r="E139" s="88"/>
      <c r="F139" s="88"/>
      <c r="G139" s="95"/>
      <c r="H139" s="93"/>
      <c r="I139" s="94"/>
      <c r="J139" s="20">
        <v>43719</v>
      </c>
      <c r="K139" s="93"/>
      <c r="L139" s="84"/>
    </row>
    <row r="140" spans="2:12" x14ac:dyDescent="0.2">
      <c r="B140" s="37"/>
      <c r="C140" s="88"/>
      <c r="D140" s="89"/>
      <c r="E140" s="88"/>
      <c r="F140" s="88"/>
      <c r="G140" s="95"/>
      <c r="H140" s="93"/>
      <c r="I140" s="94"/>
      <c r="J140" s="20">
        <v>43753</v>
      </c>
      <c r="K140" s="93"/>
      <c r="L140" s="84"/>
    </row>
    <row r="141" spans="2:12" x14ac:dyDescent="0.2">
      <c r="B141" s="37"/>
      <c r="C141" s="88"/>
      <c r="D141" s="89"/>
      <c r="E141" s="88"/>
      <c r="F141" s="88"/>
      <c r="G141" s="95"/>
      <c r="H141" s="93"/>
      <c r="I141" s="94"/>
      <c r="J141" s="20">
        <v>43782</v>
      </c>
      <c r="K141" s="93"/>
      <c r="L141" s="84"/>
    </row>
    <row r="142" spans="2:12" x14ac:dyDescent="0.2">
      <c r="B142" s="37"/>
      <c r="C142" s="88"/>
      <c r="D142" s="89"/>
      <c r="E142" s="88"/>
      <c r="F142" s="88"/>
      <c r="G142" s="95"/>
      <c r="H142" s="93"/>
      <c r="I142" s="94"/>
      <c r="J142" s="20">
        <v>43816</v>
      </c>
      <c r="K142" s="93"/>
      <c r="L142" s="84"/>
    </row>
    <row r="143" spans="2:12" x14ac:dyDescent="0.2">
      <c r="B143" s="37"/>
      <c r="C143" s="88"/>
      <c r="D143" s="89"/>
      <c r="E143" s="88"/>
      <c r="F143" s="88"/>
      <c r="G143" s="95"/>
      <c r="H143" s="93"/>
      <c r="I143" s="94"/>
      <c r="J143" s="20">
        <v>43826</v>
      </c>
      <c r="K143" s="93"/>
      <c r="L143" s="84"/>
    </row>
    <row r="144" spans="2:12" x14ac:dyDescent="0.2">
      <c r="B144" s="37"/>
      <c r="C144" s="76"/>
      <c r="D144" s="87"/>
      <c r="E144" s="76"/>
      <c r="F144" s="76"/>
      <c r="G144" s="78"/>
      <c r="H144" s="80"/>
      <c r="I144" s="82"/>
      <c r="J144" s="20">
        <v>43830</v>
      </c>
      <c r="K144" s="80"/>
      <c r="L144" s="85"/>
    </row>
    <row r="145" spans="2:13" ht="22.5" x14ac:dyDescent="0.2">
      <c r="B145" s="37"/>
      <c r="C145" s="9">
        <f>C132+1</f>
        <v>31</v>
      </c>
      <c r="D145" s="46">
        <v>43301</v>
      </c>
      <c r="E145" s="37" t="s">
        <v>24</v>
      </c>
      <c r="F145" s="37" t="s">
        <v>75</v>
      </c>
      <c r="G145" s="38" t="s">
        <v>76</v>
      </c>
      <c r="H145" s="19"/>
      <c r="I145" s="40">
        <v>1050000</v>
      </c>
      <c r="J145" s="20">
        <v>43473</v>
      </c>
      <c r="K145" s="19">
        <v>1050000</v>
      </c>
      <c r="L145" s="60"/>
    </row>
    <row r="146" spans="2:13" ht="33.75" x14ac:dyDescent="0.2">
      <c r="B146" s="37"/>
      <c r="C146" s="9">
        <f t="shared" si="1"/>
        <v>32</v>
      </c>
      <c r="D146" s="46">
        <v>43297</v>
      </c>
      <c r="E146" s="37" t="s">
        <v>24</v>
      </c>
      <c r="F146" s="37" t="s">
        <v>77</v>
      </c>
      <c r="G146" s="38" t="s">
        <v>78</v>
      </c>
      <c r="H146" s="19"/>
      <c r="I146" s="40">
        <v>30543260</v>
      </c>
      <c r="J146" s="20">
        <v>43503</v>
      </c>
      <c r="K146" s="19">
        <v>30543260</v>
      </c>
      <c r="L146" s="60"/>
    </row>
    <row r="147" spans="2:13" ht="22.5" x14ac:dyDescent="0.2">
      <c r="B147" s="37" t="s">
        <v>11</v>
      </c>
      <c r="C147" s="9">
        <f t="shared" si="1"/>
        <v>33</v>
      </c>
      <c r="D147" s="46">
        <v>43301</v>
      </c>
      <c r="E147" s="37" t="s">
        <v>24</v>
      </c>
      <c r="F147" s="37" t="s">
        <v>79</v>
      </c>
      <c r="G147" s="38" t="s">
        <v>80</v>
      </c>
      <c r="H147" s="19"/>
      <c r="I147" s="40">
        <v>408300</v>
      </c>
      <c r="J147" s="20">
        <v>43473</v>
      </c>
      <c r="K147" s="19">
        <v>408300</v>
      </c>
      <c r="L147" s="60"/>
    </row>
    <row r="148" spans="2:13" ht="22.5" x14ac:dyDescent="0.2">
      <c r="B148" s="37" t="s">
        <v>11</v>
      </c>
      <c r="C148" s="9">
        <f t="shared" si="1"/>
        <v>34</v>
      </c>
      <c r="D148" s="46">
        <v>43549</v>
      </c>
      <c r="E148" s="37" t="s">
        <v>24</v>
      </c>
      <c r="F148" s="37" t="s">
        <v>81</v>
      </c>
      <c r="G148" s="38" t="s">
        <v>82</v>
      </c>
      <c r="H148" s="19">
        <v>4852341.07</v>
      </c>
      <c r="I148" s="39">
        <v>4852372.9800000004</v>
      </c>
      <c r="J148" s="20">
        <v>43613</v>
      </c>
      <c r="K148" s="19">
        <v>4852341.07</v>
      </c>
      <c r="L148" s="60" t="s">
        <v>263</v>
      </c>
    </row>
    <row r="149" spans="2:13" ht="49.5" customHeight="1" x14ac:dyDescent="0.2">
      <c r="B149" s="37" t="s">
        <v>11</v>
      </c>
      <c r="C149" s="9">
        <f t="shared" si="1"/>
        <v>35</v>
      </c>
      <c r="D149" s="46">
        <v>43539</v>
      </c>
      <c r="E149" s="37" t="s">
        <v>24</v>
      </c>
      <c r="F149" s="37" t="s">
        <v>83</v>
      </c>
      <c r="G149" s="38" t="s">
        <v>84</v>
      </c>
      <c r="H149" s="19">
        <v>7960920.1299999999</v>
      </c>
      <c r="I149" s="39">
        <v>7972740.1600000001</v>
      </c>
      <c r="J149" s="20">
        <v>43608</v>
      </c>
      <c r="K149" s="19">
        <v>7919142.8499999996</v>
      </c>
      <c r="L149" s="60" t="s">
        <v>277</v>
      </c>
      <c r="M149" s="72"/>
    </row>
    <row r="150" spans="2:13" ht="10.9" customHeight="1" x14ac:dyDescent="0.2">
      <c r="B150" s="37" t="s">
        <v>11</v>
      </c>
      <c r="C150" s="75">
        <f t="shared" si="1"/>
        <v>36</v>
      </c>
      <c r="D150" s="86">
        <v>43535</v>
      </c>
      <c r="E150" s="75" t="s">
        <v>24</v>
      </c>
      <c r="F150" s="75" t="s">
        <v>85</v>
      </c>
      <c r="G150" s="77" t="s">
        <v>86</v>
      </c>
      <c r="H150" s="79">
        <v>18006188</v>
      </c>
      <c r="I150" s="81">
        <v>14509789.140000001</v>
      </c>
      <c r="J150" s="20">
        <v>43615</v>
      </c>
      <c r="K150" s="79">
        <v>14509789.140000001</v>
      </c>
      <c r="L150" s="83"/>
    </row>
    <row r="151" spans="2:13" x14ac:dyDescent="0.2">
      <c r="B151" s="37"/>
      <c r="C151" s="88"/>
      <c r="D151" s="89"/>
      <c r="E151" s="88"/>
      <c r="F151" s="88"/>
      <c r="G151" s="95"/>
      <c r="H151" s="93"/>
      <c r="I151" s="94"/>
      <c r="J151" s="20">
        <v>43746</v>
      </c>
      <c r="K151" s="93"/>
      <c r="L151" s="84"/>
    </row>
    <row r="152" spans="2:13" x14ac:dyDescent="0.2">
      <c r="B152" s="37"/>
      <c r="C152" s="76"/>
      <c r="D152" s="87"/>
      <c r="E152" s="76"/>
      <c r="F152" s="76"/>
      <c r="G152" s="78"/>
      <c r="H152" s="80"/>
      <c r="I152" s="82"/>
      <c r="J152" s="20">
        <v>43795</v>
      </c>
      <c r="K152" s="80"/>
      <c r="L152" s="85"/>
    </row>
    <row r="153" spans="2:13" ht="22.5" x14ac:dyDescent="0.2">
      <c r="B153" s="37" t="s">
        <v>11</v>
      </c>
      <c r="C153" s="9">
        <f>C150+1</f>
        <v>37</v>
      </c>
      <c r="D153" s="46">
        <v>43633</v>
      </c>
      <c r="E153" s="37" t="s">
        <v>24</v>
      </c>
      <c r="F153" s="37" t="s">
        <v>87</v>
      </c>
      <c r="G153" s="38" t="s">
        <v>88</v>
      </c>
      <c r="H153" s="19">
        <v>5132297</v>
      </c>
      <c r="I153" s="39">
        <v>5132317.53</v>
      </c>
      <c r="J153" s="20">
        <v>43767</v>
      </c>
      <c r="K153" s="19">
        <v>5132297</v>
      </c>
      <c r="L153" s="60" t="s">
        <v>263</v>
      </c>
    </row>
    <row r="154" spans="2:13" ht="22.5" x14ac:dyDescent="0.2">
      <c r="B154" s="37" t="s">
        <v>11</v>
      </c>
      <c r="C154" s="9">
        <f t="shared" si="1"/>
        <v>38</v>
      </c>
      <c r="D154" s="46">
        <v>43616</v>
      </c>
      <c r="E154" s="37" t="s">
        <v>24</v>
      </c>
      <c r="F154" s="37" t="s">
        <v>89</v>
      </c>
      <c r="G154" s="38" t="s">
        <v>90</v>
      </c>
      <c r="H154" s="19">
        <v>6473069.2000000002</v>
      </c>
      <c r="I154" s="39">
        <v>6473083.8799999999</v>
      </c>
      <c r="J154" s="20">
        <v>43706</v>
      </c>
      <c r="K154" s="19">
        <v>6473069.2000000002</v>
      </c>
      <c r="L154" s="60" t="s">
        <v>263</v>
      </c>
    </row>
    <row r="155" spans="2:13" ht="22.5" x14ac:dyDescent="0.2">
      <c r="B155" s="37" t="s">
        <v>11</v>
      </c>
      <c r="C155" s="9">
        <f t="shared" si="1"/>
        <v>39</v>
      </c>
      <c r="D155" s="46">
        <v>43280</v>
      </c>
      <c r="E155" s="37" t="s">
        <v>24</v>
      </c>
      <c r="F155" s="37" t="s">
        <v>91</v>
      </c>
      <c r="G155" s="38" t="s">
        <v>92</v>
      </c>
      <c r="H155" s="19"/>
      <c r="I155" s="40">
        <v>1080700</v>
      </c>
      <c r="J155" s="20">
        <v>43503</v>
      </c>
      <c r="K155" s="19">
        <v>1080700</v>
      </c>
      <c r="L155" s="60"/>
    </row>
    <row r="156" spans="2:13" ht="22.5" x14ac:dyDescent="0.2">
      <c r="B156" s="37" t="s">
        <v>11</v>
      </c>
      <c r="C156" s="9">
        <f t="shared" si="1"/>
        <v>40</v>
      </c>
      <c r="D156" s="46">
        <v>43644</v>
      </c>
      <c r="E156" s="37" t="s">
        <v>24</v>
      </c>
      <c r="F156" s="37" t="s">
        <v>93</v>
      </c>
      <c r="G156" s="38" t="s">
        <v>94</v>
      </c>
      <c r="H156" s="19">
        <v>12575206</v>
      </c>
      <c r="I156" s="39">
        <v>12575206</v>
      </c>
      <c r="J156" s="20">
        <v>43693</v>
      </c>
      <c r="K156" s="19">
        <v>12575206</v>
      </c>
      <c r="L156" s="60"/>
    </row>
    <row r="157" spans="2:13" x14ac:dyDescent="0.2">
      <c r="B157" s="13"/>
      <c r="C157" s="13"/>
      <c r="D157" s="14"/>
      <c r="E157" s="13"/>
      <c r="F157" s="13"/>
      <c r="G157" s="33" t="s">
        <v>95</v>
      </c>
      <c r="H157" s="16">
        <f>SUM(H15:H156)</f>
        <v>2454532462.77</v>
      </c>
      <c r="I157" s="35">
        <f>SUM(I15:I156)</f>
        <v>2546363860.2699995</v>
      </c>
      <c r="J157" s="17"/>
      <c r="K157" s="16">
        <f>SUM(K15:K156)</f>
        <v>2546310039.4599996</v>
      </c>
      <c r="L157" s="61"/>
    </row>
    <row r="158" spans="2:13" ht="45" x14ac:dyDescent="0.2">
      <c r="B158" s="37" t="s">
        <v>11</v>
      </c>
      <c r="C158" s="9">
        <f>C156+1</f>
        <v>41</v>
      </c>
      <c r="D158" s="46">
        <v>43644</v>
      </c>
      <c r="E158" s="37" t="s">
        <v>96</v>
      </c>
      <c r="F158" s="37" t="s">
        <v>97</v>
      </c>
      <c r="G158" s="38" t="s">
        <v>98</v>
      </c>
      <c r="H158" s="19">
        <v>50431495</v>
      </c>
      <c r="I158" s="40">
        <v>50431495</v>
      </c>
      <c r="J158" s="20">
        <v>43677</v>
      </c>
      <c r="K158" s="19">
        <v>50431495</v>
      </c>
      <c r="L158" s="60"/>
    </row>
    <row r="159" spans="2:13" ht="33.75" x14ac:dyDescent="0.2">
      <c r="B159" s="37" t="s">
        <v>11</v>
      </c>
      <c r="C159" s="9">
        <f t="shared" ref="C159:C222" si="2">C158+1</f>
        <v>42</v>
      </c>
      <c r="D159" s="46">
        <v>43677</v>
      </c>
      <c r="E159" s="37" t="s">
        <v>96</v>
      </c>
      <c r="F159" s="37" t="s">
        <v>99</v>
      </c>
      <c r="G159" s="38" t="s">
        <v>100</v>
      </c>
      <c r="H159" s="19">
        <v>1560000</v>
      </c>
      <c r="I159" s="40">
        <v>1560000</v>
      </c>
      <c r="J159" s="20">
        <v>43738</v>
      </c>
      <c r="K159" s="19">
        <v>1560000</v>
      </c>
      <c r="L159" s="60"/>
    </row>
    <row r="160" spans="2:13" ht="45" x14ac:dyDescent="0.2">
      <c r="B160" s="37" t="s">
        <v>11</v>
      </c>
      <c r="C160" s="9">
        <f t="shared" si="2"/>
        <v>43</v>
      </c>
      <c r="D160" s="46">
        <v>43725</v>
      </c>
      <c r="E160" s="37" t="s">
        <v>96</v>
      </c>
      <c r="F160" s="37" t="s">
        <v>101</v>
      </c>
      <c r="G160" s="38" t="s">
        <v>102</v>
      </c>
      <c r="H160" s="19">
        <v>13000000</v>
      </c>
      <c r="I160" s="40">
        <v>13000000</v>
      </c>
      <c r="J160" s="20">
        <v>43790</v>
      </c>
      <c r="K160" s="19">
        <v>13000000</v>
      </c>
      <c r="L160" s="60"/>
    </row>
    <row r="161" spans="2:12" ht="11.45" customHeight="1" x14ac:dyDescent="0.2">
      <c r="B161" s="37" t="s">
        <v>11</v>
      </c>
      <c r="C161" s="75">
        <f t="shared" si="2"/>
        <v>44</v>
      </c>
      <c r="D161" s="86">
        <v>43796</v>
      </c>
      <c r="E161" s="75" t="s">
        <v>96</v>
      </c>
      <c r="F161" s="75" t="s">
        <v>103</v>
      </c>
      <c r="G161" s="77" t="s">
        <v>104</v>
      </c>
      <c r="H161" s="79">
        <v>49692103.670000002</v>
      </c>
      <c r="I161" s="81">
        <v>49692761.340000004</v>
      </c>
      <c r="J161" s="20">
        <v>43524</v>
      </c>
      <c r="K161" s="79">
        <v>49692761.340000004</v>
      </c>
      <c r="L161" s="83" t="s">
        <v>263</v>
      </c>
    </row>
    <row r="162" spans="2:12" x14ac:dyDescent="0.2">
      <c r="B162" s="37"/>
      <c r="C162" s="88"/>
      <c r="D162" s="89"/>
      <c r="E162" s="88"/>
      <c r="F162" s="88"/>
      <c r="G162" s="95"/>
      <c r="H162" s="93"/>
      <c r="I162" s="94"/>
      <c r="J162" s="20">
        <v>43544</v>
      </c>
      <c r="K162" s="93"/>
      <c r="L162" s="84"/>
    </row>
    <row r="163" spans="2:12" x14ac:dyDescent="0.2">
      <c r="B163" s="37"/>
      <c r="C163" s="88"/>
      <c r="D163" s="89"/>
      <c r="E163" s="88"/>
      <c r="F163" s="88"/>
      <c r="G163" s="95"/>
      <c r="H163" s="93"/>
      <c r="I163" s="94"/>
      <c r="J163" s="20">
        <v>43545</v>
      </c>
      <c r="K163" s="93"/>
      <c r="L163" s="84"/>
    </row>
    <row r="164" spans="2:12" x14ac:dyDescent="0.2">
      <c r="B164" s="37"/>
      <c r="C164" s="88"/>
      <c r="D164" s="89"/>
      <c r="E164" s="88"/>
      <c r="F164" s="88"/>
      <c r="G164" s="95"/>
      <c r="H164" s="93"/>
      <c r="I164" s="94"/>
      <c r="J164" s="20">
        <v>43550</v>
      </c>
      <c r="K164" s="93"/>
      <c r="L164" s="84"/>
    </row>
    <row r="165" spans="2:12" x14ac:dyDescent="0.2">
      <c r="B165" s="37"/>
      <c r="C165" s="88"/>
      <c r="D165" s="89"/>
      <c r="E165" s="88"/>
      <c r="F165" s="88"/>
      <c r="G165" s="95"/>
      <c r="H165" s="93"/>
      <c r="I165" s="94"/>
      <c r="J165" s="20">
        <v>43550</v>
      </c>
      <c r="K165" s="93"/>
      <c r="L165" s="84"/>
    </row>
    <row r="166" spans="2:12" x14ac:dyDescent="0.2">
      <c r="B166" s="37"/>
      <c r="C166" s="88"/>
      <c r="D166" s="89"/>
      <c r="E166" s="88"/>
      <c r="F166" s="88"/>
      <c r="G166" s="95"/>
      <c r="H166" s="93"/>
      <c r="I166" s="94"/>
      <c r="J166" s="20">
        <v>43551</v>
      </c>
      <c r="K166" s="93"/>
      <c r="L166" s="84"/>
    </row>
    <row r="167" spans="2:12" x14ac:dyDescent="0.2">
      <c r="B167" s="37"/>
      <c r="C167" s="88"/>
      <c r="D167" s="89"/>
      <c r="E167" s="88"/>
      <c r="F167" s="88"/>
      <c r="G167" s="95"/>
      <c r="H167" s="93"/>
      <c r="I167" s="94"/>
      <c r="J167" s="20">
        <v>43553</v>
      </c>
      <c r="K167" s="93"/>
      <c r="L167" s="84"/>
    </row>
    <row r="168" spans="2:12" x14ac:dyDescent="0.2">
      <c r="B168" s="37"/>
      <c r="C168" s="88"/>
      <c r="D168" s="89"/>
      <c r="E168" s="88"/>
      <c r="F168" s="88"/>
      <c r="G168" s="95"/>
      <c r="H168" s="93"/>
      <c r="I168" s="94"/>
      <c r="J168" s="20">
        <v>43565</v>
      </c>
      <c r="K168" s="93"/>
      <c r="L168" s="84"/>
    </row>
    <row r="169" spans="2:12" x14ac:dyDescent="0.2">
      <c r="B169" s="37"/>
      <c r="C169" s="88"/>
      <c r="D169" s="89"/>
      <c r="E169" s="88"/>
      <c r="F169" s="88"/>
      <c r="G169" s="95"/>
      <c r="H169" s="93"/>
      <c r="I169" s="94"/>
      <c r="J169" s="20">
        <v>43616</v>
      </c>
      <c r="K169" s="93"/>
      <c r="L169" s="84"/>
    </row>
    <row r="170" spans="2:12" x14ac:dyDescent="0.2">
      <c r="B170" s="37"/>
      <c r="C170" s="88"/>
      <c r="D170" s="89"/>
      <c r="E170" s="88"/>
      <c r="F170" s="88"/>
      <c r="G170" s="95"/>
      <c r="H170" s="93"/>
      <c r="I170" s="94"/>
      <c r="J170" s="20">
        <v>43633</v>
      </c>
      <c r="K170" s="93"/>
      <c r="L170" s="84"/>
    </row>
    <row r="171" spans="2:12" x14ac:dyDescent="0.2">
      <c r="B171" s="37"/>
      <c r="C171" s="88"/>
      <c r="D171" s="89"/>
      <c r="E171" s="88"/>
      <c r="F171" s="88"/>
      <c r="G171" s="95"/>
      <c r="H171" s="93"/>
      <c r="I171" s="94"/>
      <c r="J171" s="20">
        <v>43636</v>
      </c>
      <c r="K171" s="93"/>
      <c r="L171" s="84"/>
    </row>
    <row r="172" spans="2:12" x14ac:dyDescent="0.2">
      <c r="B172" s="37"/>
      <c r="C172" s="88"/>
      <c r="D172" s="89"/>
      <c r="E172" s="88"/>
      <c r="F172" s="88"/>
      <c r="G172" s="95"/>
      <c r="H172" s="93"/>
      <c r="I172" s="94"/>
      <c r="J172" s="20">
        <v>43636</v>
      </c>
      <c r="K172" s="93"/>
      <c r="L172" s="84"/>
    </row>
    <row r="173" spans="2:12" x14ac:dyDescent="0.2">
      <c r="B173" s="37"/>
      <c r="C173" s="88"/>
      <c r="D173" s="89"/>
      <c r="E173" s="88"/>
      <c r="F173" s="88"/>
      <c r="G173" s="95"/>
      <c r="H173" s="93"/>
      <c r="I173" s="94"/>
      <c r="J173" s="20">
        <v>43640</v>
      </c>
      <c r="K173" s="93"/>
      <c r="L173" s="84"/>
    </row>
    <row r="174" spans="2:12" x14ac:dyDescent="0.2">
      <c r="B174" s="37"/>
      <c r="C174" s="88"/>
      <c r="D174" s="89"/>
      <c r="E174" s="88"/>
      <c r="F174" s="88"/>
      <c r="G174" s="95"/>
      <c r="H174" s="93"/>
      <c r="I174" s="94"/>
      <c r="J174" s="20">
        <v>43650</v>
      </c>
      <c r="K174" s="93"/>
      <c r="L174" s="84"/>
    </row>
    <row r="175" spans="2:12" x14ac:dyDescent="0.2">
      <c r="B175" s="37"/>
      <c r="C175" s="88"/>
      <c r="D175" s="89"/>
      <c r="E175" s="88"/>
      <c r="F175" s="88"/>
      <c r="G175" s="95"/>
      <c r="H175" s="93"/>
      <c r="I175" s="94"/>
      <c r="J175" s="20">
        <v>43663</v>
      </c>
      <c r="K175" s="93"/>
      <c r="L175" s="84"/>
    </row>
    <row r="176" spans="2:12" x14ac:dyDescent="0.2">
      <c r="B176" s="37"/>
      <c r="C176" s="88"/>
      <c r="D176" s="89"/>
      <c r="E176" s="88"/>
      <c r="F176" s="88"/>
      <c r="G176" s="95"/>
      <c r="H176" s="93"/>
      <c r="I176" s="94"/>
      <c r="J176" s="20">
        <v>43671</v>
      </c>
      <c r="K176" s="93"/>
      <c r="L176" s="84"/>
    </row>
    <row r="177" spans="2:12" x14ac:dyDescent="0.2">
      <c r="B177" s="37"/>
      <c r="C177" s="88"/>
      <c r="D177" s="89"/>
      <c r="E177" s="88"/>
      <c r="F177" s="88"/>
      <c r="G177" s="95"/>
      <c r="H177" s="93"/>
      <c r="I177" s="94"/>
      <c r="J177" s="20">
        <v>43672</v>
      </c>
      <c r="K177" s="93"/>
      <c r="L177" s="84"/>
    </row>
    <row r="178" spans="2:12" x14ac:dyDescent="0.2">
      <c r="B178" s="37"/>
      <c r="C178" s="88"/>
      <c r="D178" s="89"/>
      <c r="E178" s="88"/>
      <c r="F178" s="88"/>
      <c r="G178" s="95"/>
      <c r="H178" s="93"/>
      <c r="I178" s="94"/>
      <c r="J178" s="20">
        <v>43676</v>
      </c>
      <c r="K178" s="93"/>
      <c r="L178" s="84"/>
    </row>
    <row r="179" spans="2:12" x14ac:dyDescent="0.2">
      <c r="B179" s="37"/>
      <c r="C179" s="88"/>
      <c r="D179" s="89"/>
      <c r="E179" s="88"/>
      <c r="F179" s="88"/>
      <c r="G179" s="95"/>
      <c r="H179" s="93"/>
      <c r="I179" s="94"/>
      <c r="J179" s="20">
        <v>43686</v>
      </c>
      <c r="K179" s="93"/>
      <c r="L179" s="84"/>
    </row>
    <row r="180" spans="2:12" x14ac:dyDescent="0.2">
      <c r="B180" s="37"/>
      <c r="C180" s="88"/>
      <c r="D180" s="89"/>
      <c r="E180" s="88"/>
      <c r="F180" s="88"/>
      <c r="G180" s="95"/>
      <c r="H180" s="93"/>
      <c r="I180" s="94"/>
      <c r="J180" s="20">
        <v>43717</v>
      </c>
      <c r="K180" s="93"/>
      <c r="L180" s="84"/>
    </row>
    <row r="181" spans="2:12" x14ac:dyDescent="0.2">
      <c r="B181" s="37"/>
      <c r="C181" s="88"/>
      <c r="D181" s="89"/>
      <c r="E181" s="88"/>
      <c r="F181" s="88"/>
      <c r="G181" s="95"/>
      <c r="H181" s="93"/>
      <c r="I181" s="94"/>
      <c r="J181" s="20">
        <v>43718</v>
      </c>
      <c r="K181" s="93"/>
      <c r="L181" s="84"/>
    </row>
    <row r="182" spans="2:12" x14ac:dyDescent="0.2">
      <c r="B182" s="37"/>
      <c r="C182" s="88"/>
      <c r="D182" s="89"/>
      <c r="E182" s="88"/>
      <c r="F182" s="88"/>
      <c r="G182" s="95"/>
      <c r="H182" s="93"/>
      <c r="I182" s="94"/>
      <c r="J182" s="20">
        <v>43718</v>
      </c>
      <c r="K182" s="93"/>
      <c r="L182" s="84"/>
    </row>
    <row r="183" spans="2:12" x14ac:dyDescent="0.2">
      <c r="B183" s="37"/>
      <c r="C183" s="76"/>
      <c r="D183" s="87"/>
      <c r="E183" s="76"/>
      <c r="F183" s="76"/>
      <c r="G183" s="78"/>
      <c r="H183" s="80"/>
      <c r="I183" s="82"/>
      <c r="J183" s="20">
        <v>43727</v>
      </c>
      <c r="K183" s="80"/>
      <c r="L183" s="85"/>
    </row>
    <row r="184" spans="2:12" ht="22.5" x14ac:dyDescent="0.2">
      <c r="B184" s="37" t="s">
        <v>11</v>
      </c>
      <c r="C184" s="9">
        <f>C161+1</f>
        <v>45</v>
      </c>
      <c r="D184" s="46">
        <v>43664</v>
      </c>
      <c r="E184" s="37" t="s">
        <v>96</v>
      </c>
      <c r="F184" s="37" t="s">
        <v>105</v>
      </c>
      <c r="G184" s="38" t="s">
        <v>106</v>
      </c>
      <c r="H184" s="19">
        <v>2151266</v>
      </c>
      <c r="I184" s="40">
        <v>2151266</v>
      </c>
      <c r="J184" s="20">
        <v>43698</v>
      </c>
      <c r="K184" s="19">
        <v>2151266</v>
      </c>
      <c r="L184" s="60"/>
    </row>
    <row r="185" spans="2:12" x14ac:dyDescent="0.2">
      <c r="B185" s="37" t="s">
        <v>11</v>
      </c>
      <c r="C185" s="75">
        <f t="shared" si="2"/>
        <v>46</v>
      </c>
      <c r="D185" s="86">
        <v>43525</v>
      </c>
      <c r="E185" s="75" t="s">
        <v>96</v>
      </c>
      <c r="F185" s="75" t="s">
        <v>107</v>
      </c>
      <c r="G185" s="77" t="s">
        <v>108</v>
      </c>
      <c r="H185" s="79">
        <v>11300560.48</v>
      </c>
      <c r="I185" s="81">
        <v>11300560.48</v>
      </c>
      <c r="J185" s="20">
        <v>43585</v>
      </c>
      <c r="K185" s="79">
        <v>11300560.48</v>
      </c>
      <c r="L185" s="83"/>
    </row>
    <row r="186" spans="2:12" x14ac:dyDescent="0.2">
      <c r="B186" s="37"/>
      <c r="C186" s="88"/>
      <c r="D186" s="89"/>
      <c r="E186" s="88"/>
      <c r="F186" s="88"/>
      <c r="G186" s="95"/>
      <c r="H186" s="93"/>
      <c r="I186" s="94"/>
      <c r="J186" s="20">
        <v>43595</v>
      </c>
      <c r="K186" s="93"/>
      <c r="L186" s="84"/>
    </row>
    <row r="187" spans="2:12" x14ac:dyDescent="0.2">
      <c r="B187" s="37"/>
      <c r="C187" s="76"/>
      <c r="D187" s="87"/>
      <c r="E187" s="76"/>
      <c r="F187" s="76"/>
      <c r="G187" s="78"/>
      <c r="H187" s="80"/>
      <c r="I187" s="82"/>
      <c r="J187" s="20">
        <v>43738</v>
      </c>
      <c r="K187" s="80"/>
      <c r="L187" s="85"/>
    </row>
    <row r="188" spans="2:12" ht="13.15" customHeight="1" x14ac:dyDescent="0.2">
      <c r="B188" s="37" t="s">
        <v>11</v>
      </c>
      <c r="C188" s="75">
        <f>C185+1</f>
        <v>47</v>
      </c>
      <c r="D188" s="86">
        <v>43525</v>
      </c>
      <c r="E188" s="86" t="s">
        <v>96</v>
      </c>
      <c r="F188" s="86" t="s">
        <v>109</v>
      </c>
      <c r="G188" s="77" t="s">
        <v>110</v>
      </c>
      <c r="H188" s="79">
        <v>1633591.83</v>
      </c>
      <c r="I188" s="81">
        <v>1833591.83</v>
      </c>
      <c r="J188" s="20">
        <v>43664</v>
      </c>
      <c r="K188" s="79">
        <v>1833591.83</v>
      </c>
      <c r="L188" s="83"/>
    </row>
    <row r="189" spans="2:12" ht="13.15" customHeight="1" x14ac:dyDescent="0.2">
      <c r="B189" s="37"/>
      <c r="C189" s="76"/>
      <c r="D189" s="87"/>
      <c r="E189" s="87"/>
      <c r="F189" s="87"/>
      <c r="G189" s="78"/>
      <c r="H189" s="80"/>
      <c r="I189" s="82"/>
      <c r="J189" s="20">
        <v>43769</v>
      </c>
      <c r="K189" s="80"/>
      <c r="L189" s="85"/>
    </row>
    <row r="190" spans="2:12" x14ac:dyDescent="0.2">
      <c r="B190" s="18" t="s">
        <v>11</v>
      </c>
      <c r="C190" s="75">
        <f>C188+1</f>
        <v>48</v>
      </c>
      <c r="D190" s="86">
        <v>43539</v>
      </c>
      <c r="E190" s="86" t="s">
        <v>96</v>
      </c>
      <c r="F190" s="86" t="s">
        <v>111</v>
      </c>
      <c r="G190" s="90" t="s">
        <v>112</v>
      </c>
      <c r="H190" s="101"/>
      <c r="I190" s="81">
        <v>24067627.240000002</v>
      </c>
      <c r="J190" s="20">
        <v>43647</v>
      </c>
      <c r="K190" s="79">
        <v>24067627.239999998</v>
      </c>
      <c r="L190" s="83" t="s">
        <v>270</v>
      </c>
    </row>
    <row r="191" spans="2:12" x14ac:dyDescent="0.2">
      <c r="B191" s="27"/>
      <c r="C191" s="88"/>
      <c r="D191" s="89"/>
      <c r="E191" s="89"/>
      <c r="F191" s="89"/>
      <c r="G191" s="91"/>
      <c r="H191" s="102"/>
      <c r="I191" s="94"/>
      <c r="J191" s="20">
        <v>43675</v>
      </c>
      <c r="K191" s="93"/>
      <c r="L191" s="84"/>
    </row>
    <row r="192" spans="2:12" x14ac:dyDescent="0.2">
      <c r="B192" s="27"/>
      <c r="C192" s="88"/>
      <c r="D192" s="89"/>
      <c r="E192" s="89"/>
      <c r="F192" s="89"/>
      <c r="G192" s="91"/>
      <c r="H192" s="102"/>
      <c r="I192" s="94"/>
      <c r="J192" s="20">
        <v>43707</v>
      </c>
      <c r="K192" s="93"/>
      <c r="L192" s="84"/>
    </row>
    <row r="193" spans="2:12" x14ac:dyDescent="0.2">
      <c r="B193" s="27"/>
      <c r="C193" s="88"/>
      <c r="D193" s="89"/>
      <c r="E193" s="89"/>
      <c r="F193" s="89"/>
      <c r="G193" s="91"/>
      <c r="H193" s="102"/>
      <c r="I193" s="94"/>
      <c r="J193" s="20">
        <v>43739</v>
      </c>
      <c r="K193" s="93"/>
      <c r="L193" s="84"/>
    </row>
    <row r="194" spans="2:12" x14ac:dyDescent="0.2">
      <c r="B194" s="27"/>
      <c r="C194" s="88"/>
      <c r="D194" s="89"/>
      <c r="E194" s="89"/>
      <c r="F194" s="89"/>
      <c r="G194" s="91"/>
      <c r="H194" s="102"/>
      <c r="I194" s="94"/>
      <c r="J194" s="20">
        <v>43768</v>
      </c>
      <c r="K194" s="93"/>
      <c r="L194" s="84"/>
    </row>
    <row r="195" spans="2:12" x14ac:dyDescent="0.2">
      <c r="B195" s="27"/>
      <c r="C195" s="76"/>
      <c r="D195" s="87"/>
      <c r="E195" s="87"/>
      <c r="F195" s="87"/>
      <c r="G195" s="92"/>
      <c r="H195" s="103"/>
      <c r="I195" s="82"/>
      <c r="J195" s="20">
        <v>43818</v>
      </c>
      <c r="K195" s="80"/>
      <c r="L195" s="85"/>
    </row>
    <row r="196" spans="2:12" x14ac:dyDescent="0.2">
      <c r="B196" s="18" t="s">
        <v>11</v>
      </c>
      <c r="C196" s="75">
        <f>C190+1</f>
        <v>49</v>
      </c>
      <c r="D196" s="86">
        <v>43539</v>
      </c>
      <c r="E196" s="75" t="s">
        <v>96</v>
      </c>
      <c r="F196" s="75" t="s">
        <v>113</v>
      </c>
      <c r="G196" s="77" t="s">
        <v>114</v>
      </c>
      <c r="H196" s="101"/>
      <c r="I196" s="81">
        <v>2201850</v>
      </c>
      <c r="J196" s="20">
        <v>43559</v>
      </c>
      <c r="K196" s="79">
        <v>2201850</v>
      </c>
      <c r="L196" s="83" t="s">
        <v>264</v>
      </c>
    </row>
    <row r="197" spans="2:12" x14ac:dyDescent="0.2">
      <c r="B197" s="27"/>
      <c r="C197" s="88"/>
      <c r="D197" s="89"/>
      <c r="E197" s="88"/>
      <c r="F197" s="88"/>
      <c r="G197" s="95"/>
      <c r="H197" s="102"/>
      <c r="I197" s="94"/>
      <c r="J197" s="20">
        <v>43570</v>
      </c>
      <c r="K197" s="93"/>
      <c r="L197" s="84"/>
    </row>
    <row r="198" spans="2:12" x14ac:dyDescent="0.2">
      <c r="B198" s="27"/>
      <c r="C198" s="88"/>
      <c r="D198" s="89"/>
      <c r="E198" s="88"/>
      <c r="F198" s="88"/>
      <c r="G198" s="95"/>
      <c r="H198" s="102"/>
      <c r="I198" s="94"/>
      <c r="J198" s="20">
        <v>43592</v>
      </c>
      <c r="K198" s="93"/>
      <c r="L198" s="84"/>
    </row>
    <row r="199" spans="2:12" x14ac:dyDescent="0.2">
      <c r="B199" s="27"/>
      <c r="C199" s="88"/>
      <c r="D199" s="89"/>
      <c r="E199" s="88"/>
      <c r="F199" s="88"/>
      <c r="G199" s="95"/>
      <c r="H199" s="102"/>
      <c r="I199" s="94"/>
      <c r="J199" s="20">
        <v>43619</v>
      </c>
      <c r="K199" s="93"/>
      <c r="L199" s="84"/>
    </row>
    <row r="200" spans="2:12" x14ac:dyDescent="0.2">
      <c r="B200" s="27"/>
      <c r="C200" s="88"/>
      <c r="D200" s="89"/>
      <c r="E200" s="88"/>
      <c r="F200" s="88"/>
      <c r="G200" s="95"/>
      <c r="H200" s="102"/>
      <c r="I200" s="94"/>
      <c r="J200" s="20">
        <v>43668</v>
      </c>
      <c r="K200" s="93"/>
      <c r="L200" s="84"/>
    </row>
    <row r="201" spans="2:12" x14ac:dyDescent="0.2">
      <c r="B201" s="27"/>
      <c r="C201" s="88"/>
      <c r="D201" s="89"/>
      <c r="E201" s="88"/>
      <c r="F201" s="88"/>
      <c r="G201" s="95"/>
      <c r="H201" s="102"/>
      <c r="I201" s="94"/>
      <c r="J201" s="20">
        <v>43672</v>
      </c>
      <c r="K201" s="93"/>
      <c r="L201" s="84"/>
    </row>
    <row r="202" spans="2:12" x14ac:dyDescent="0.2">
      <c r="B202" s="27"/>
      <c r="C202" s="88"/>
      <c r="D202" s="89"/>
      <c r="E202" s="88"/>
      <c r="F202" s="88"/>
      <c r="G202" s="95"/>
      <c r="H202" s="102"/>
      <c r="I202" s="94"/>
      <c r="J202" s="20">
        <v>43706</v>
      </c>
      <c r="K202" s="93"/>
      <c r="L202" s="84"/>
    </row>
    <row r="203" spans="2:12" x14ac:dyDescent="0.2">
      <c r="B203" s="27"/>
      <c r="C203" s="88"/>
      <c r="D203" s="89"/>
      <c r="E203" s="88"/>
      <c r="F203" s="88"/>
      <c r="G203" s="95"/>
      <c r="H203" s="102"/>
      <c r="I203" s="94"/>
      <c r="J203" s="20">
        <v>43735</v>
      </c>
      <c r="K203" s="93"/>
      <c r="L203" s="84"/>
    </row>
    <row r="204" spans="2:12" x14ac:dyDescent="0.2">
      <c r="B204" s="27"/>
      <c r="C204" s="88"/>
      <c r="D204" s="89"/>
      <c r="E204" s="88"/>
      <c r="F204" s="88"/>
      <c r="G204" s="95"/>
      <c r="H204" s="102"/>
      <c r="I204" s="94"/>
      <c r="J204" s="20">
        <v>43766</v>
      </c>
      <c r="K204" s="93"/>
      <c r="L204" s="84"/>
    </row>
    <row r="205" spans="2:12" x14ac:dyDescent="0.2">
      <c r="B205" s="27"/>
      <c r="C205" s="76"/>
      <c r="D205" s="87"/>
      <c r="E205" s="76"/>
      <c r="F205" s="76"/>
      <c r="G205" s="78"/>
      <c r="H205" s="103"/>
      <c r="I205" s="82"/>
      <c r="J205" s="20">
        <v>43801</v>
      </c>
      <c r="K205" s="80"/>
      <c r="L205" s="85"/>
    </row>
    <row r="206" spans="2:12" x14ac:dyDescent="0.2">
      <c r="B206" s="18" t="s">
        <v>11</v>
      </c>
      <c r="C206" s="75">
        <f>C196+1</f>
        <v>50</v>
      </c>
      <c r="D206" s="86">
        <v>42038</v>
      </c>
      <c r="E206" s="75" t="s">
        <v>96</v>
      </c>
      <c r="F206" s="75" t="s">
        <v>115</v>
      </c>
      <c r="G206" s="77" t="s">
        <v>116</v>
      </c>
      <c r="H206" s="101"/>
      <c r="I206" s="81">
        <v>729754663.29999995</v>
      </c>
      <c r="J206" s="20">
        <v>43514</v>
      </c>
      <c r="K206" s="79">
        <v>729754663.29999995</v>
      </c>
      <c r="L206" s="83" t="s">
        <v>275</v>
      </c>
    </row>
    <row r="207" spans="2:12" x14ac:dyDescent="0.2">
      <c r="B207" s="27"/>
      <c r="C207" s="88"/>
      <c r="D207" s="89"/>
      <c r="E207" s="88"/>
      <c r="F207" s="88"/>
      <c r="G207" s="95"/>
      <c r="H207" s="102"/>
      <c r="I207" s="94"/>
      <c r="J207" s="20">
        <v>43530</v>
      </c>
      <c r="K207" s="93"/>
      <c r="L207" s="84"/>
    </row>
    <row r="208" spans="2:12" x14ac:dyDescent="0.2">
      <c r="B208" s="27"/>
      <c r="C208" s="88"/>
      <c r="D208" s="89"/>
      <c r="E208" s="88"/>
      <c r="F208" s="88"/>
      <c r="G208" s="95"/>
      <c r="H208" s="102"/>
      <c r="I208" s="94"/>
      <c r="J208" s="20">
        <v>43546</v>
      </c>
      <c r="K208" s="93"/>
      <c r="L208" s="84"/>
    </row>
    <row r="209" spans="2:14" x14ac:dyDescent="0.2">
      <c r="B209" s="27"/>
      <c r="C209" s="88"/>
      <c r="D209" s="89"/>
      <c r="E209" s="88"/>
      <c r="F209" s="88"/>
      <c r="G209" s="95"/>
      <c r="H209" s="102"/>
      <c r="I209" s="94"/>
      <c r="J209" s="20">
        <v>43585</v>
      </c>
      <c r="K209" s="93"/>
      <c r="L209" s="84"/>
    </row>
    <row r="210" spans="2:14" x14ac:dyDescent="0.2">
      <c r="B210" s="27"/>
      <c r="C210" s="88"/>
      <c r="D210" s="89"/>
      <c r="E210" s="88"/>
      <c r="F210" s="88"/>
      <c r="G210" s="95"/>
      <c r="H210" s="102"/>
      <c r="I210" s="94"/>
      <c r="J210" s="20">
        <v>43614</v>
      </c>
      <c r="K210" s="93"/>
      <c r="L210" s="84"/>
    </row>
    <row r="211" spans="2:14" x14ac:dyDescent="0.2">
      <c r="B211" s="27"/>
      <c r="C211" s="88"/>
      <c r="D211" s="89"/>
      <c r="E211" s="88"/>
      <c r="F211" s="88"/>
      <c r="G211" s="95"/>
      <c r="H211" s="102"/>
      <c r="I211" s="94"/>
      <c r="J211" s="20">
        <v>43644</v>
      </c>
      <c r="K211" s="93"/>
      <c r="L211" s="84"/>
    </row>
    <row r="212" spans="2:14" x14ac:dyDescent="0.2">
      <c r="B212" s="27"/>
      <c r="C212" s="88"/>
      <c r="D212" s="89"/>
      <c r="E212" s="88"/>
      <c r="F212" s="88"/>
      <c r="G212" s="95"/>
      <c r="H212" s="102"/>
      <c r="I212" s="94"/>
      <c r="J212" s="20">
        <v>43684</v>
      </c>
      <c r="K212" s="93"/>
      <c r="L212" s="84"/>
    </row>
    <row r="213" spans="2:14" x14ac:dyDescent="0.2">
      <c r="B213" s="27"/>
      <c r="C213" s="88"/>
      <c r="D213" s="89"/>
      <c r="E213" s="88"/>
      <c r="F213" s="88"/>
      <c r="G213" s="95"/>
      <c r="H213" s="102"/>
      <c r="I213" s="94"/>
      <c r="J213" s="20">
        <v>43705</v>
      </c>
      <c r="K213" s="93"/>
      <c r="L213" s="84"/>
    </row>
    <row r="214" spans="2:14" x14ac:dyDescent="0.2">
      <c r="B214" s="27"/>
      <c r="C214" s="88"/>
      <c r="D214" s="89"/>
      <c r="E214" s="88"/>
      <c r="F214" s="88"/>
      <c r="G214" s="95"/>
      <c r="H214" s="102"/>
      <c r="I214" s="94"/>
      <c r="J214" s="20">
        <v>43734</v>
      </c>
      <c r="K214" s="93"/>
      <c r="L214" s="84"/>
    </row>
    <row r="215" spans="2:14" x14ac:dyDescent="0.2">
      <c r="B215" s="27"/>
      <c r="C215" s="88"/>
      <c r="D215" s="89"/>
      <c r="E215" s="88"/>
      <c r="F215" s="88"/>
      <c r="G215" s="95"/>
      <c r="H215" s="102"/>
      <c r="I215" s="94"/>
      <c r="J215" s="20">
        <v>43768</v>
      </c>
      <c r="K215" s="93"/>
      <c r="L215" s="84"/>
    </row>
    <row r="216" spans="2:14" x14ac:dyDescent="0.2">
      <c r="B216" s="27"/>
      <c r="C216" s="88"/>
      <c r="D216" s="89"/>
      <c r="E216" s="88"/>
      <c r="F216" s="88"/>
      <c r="G216" s="95"/>
      <c r="H216" s="102"/>
      <c r="I216" s="94"/>
      <c r="J216" s="20">
        <v>43801</v>
      </c>
      <c r="K216" s="93"/>
      <c r="L216" s="84"/>
    </row>
    <row r="217" spans="2:14" x14ac:dyDescent="0.2">
      <c r="B217" s="27"/>
      <c r="C217" s="76"/>
      <c r="D217" s="87"/>
      <c r="E217" s="76"/>
      <c r="F217" s="76"/>
      <c r="G217" s="78"/>
      <c r="H217" s="103"/>
      <c r="I217" s="82"/>
      <c r="J217" s="20">
        <v>43830</v>
      </c>
      <c r="K217" s="80"/>
      <c r="L217" s="85"/>
    </row>
    <row r="218" spans="2:14" ht="20.25" customHeight="1" x14ac:dyDescent="0.2">
      <c r="B218" s="27" t="s">
        <v>11</v>
      </c>
      <c r="C218" s="75">
        <f>C206+1</f>
        <v>51</v>
      </c>
      <c r="D218" s="86">
        <v>43186</v>
      </c>
      <c r="E218" s="75" t="s">
        <v>96</v>
      </c>
      <c r="F218" s="75" t="s">
        <v>117</v>
      </c>
      <c r="G218" s="77" t="s">
        <v>118</v>
      </c>
      <c r="H218" s="101"/>
      <c r="I218" s="96">
        <v>32409600.34</v>
      </c>
      <c r="J218" s="20">
        <v>43566</v>
      </c>
      <c r="K218" s="79">
        <v>32409600.34</v>
      </c>
      <c r="L218" s="83" t="s">
        <v>264</v>
      </c>
    </row>
    <row r="219" spans="2:14" ht="20.25" customHeight="1" x14ac:dyDescent="0.2">
      <c r="B219" s="27"/>
      <c r="C219" s="88"/>
      <c r="D219" s="89"/>
      <c r="E219" s="88"/>
      <c r="F219" s="88"/>
      <c r="G219" s="95"/>
      <c r="H219" s="102"/>
      <c r="I219" s="97"/>
      <c r="J219" s="20">
        <v>43566</v>
      </c>
      <c r="K219" s="93"/>
      <c r="L219" s="84"/>
    </row>
    <row r="220" spans="2:14" ht="20.25" customHeight="1" x14ac:dyDescent="0.2">
      <c r="B220" s="27"/>
      <c r="C220" s="76"/>
      <c r="D220" s="87"/>
      <c r="E220" s="76"/>
      <c r="F220" s="76"/>
      <c r="G220" s="78"/>
      <c r="H220" s="103"/>
      <c r="I220" s="98"/>
      <c r="J220" s="20">
        <v>43566</v>
      </c>
      <c r="K220" s="80"/>
      <c r="L220" s="85"/>
    </row>
    <row r="221" spans="2:14" ht="101.25" x14ac:dyDescent="0.2">
      <c r="B221" s="27" t="s">
        <v>11</v>
      </c>
      <c r="C221" s="9">
        <f>C218+1</f>
        <v>52</v>
      </c>
      <c r="D221" s="46">
        <v>42038</v>
      </c>
      <c r="E221" s="30" t="s">
        <v>96</v>
      </c>
      <c r="F221" s="30" t="s">
        <v>119</v>
      </c>
      <c r="G221" s="31" t="s">
        <v>120</v>
      </c>
      <c r="H221" s="57"/>
      <c r="I221" s="64">
        <f>6283414.94+2570495.66</f>
        <v>8853910.6000000015</v>
      </c>
      <c r="J221" s="65">
        <v>43483</v>
      </c>
      <c r="K221" s="57">
        <v>8853387.6999999993</v>
      </c>
      <c r="L221" s="60" t="s">
        <v>276</v>
      </c>
      <c r="M221" s="22"/>
      <c r="N221" s="22"/>
    </row>
    <row r="222" spans="2:14" ht="56.25" x14ac:dyDescent="0.2">
      <c r="B222" s="37" t="s">
        <v>11</v>
      </c>
      <c r="C222" s="9">
        <f t="shared" si="2"/>
        <v>53</v>
      </c>
      <c r="D222" s="46">
        <v>43629</v>
      </c>
      <c r="E222" s="37" t="s">
        <v>96</v>
      </c>
      <c r="F222" s="37" t="s">
        <v>121</v>
      </c>
      <c r="G222" s="38" t="s">
        <v>122</v>
      </c>
      <c r="H222" s="19">
        <v>674479.4</v>
      </c>
      <c r="I222" s="39">
        <v>674479.4</v>
      </c>
      <c r="J222" s="20">
        <v>43672</v>
      </c>
      <c r="K222" s="19">
        <v>674479.4</v>
      </c>
      <c r="L222" s="60"/>
    </row>
    <row r="223" spans="2:14" x14ac:dyDescent="0.2">
      <c r="B223" s="13"/>
      <c r="C223" s="13"/>
      <c r="D223" s="14"/>
      <c r="E223" s="13"/>
      <c r="F223" s="13"/>
      <c r="G223" s="33" t="s">
        <v>123</v>
      </c>
      <c r="H223" s="16">
        <f>SUM(H158:H222)</f>
        <v>130443496.38000001</v>
      </c>
      <c r="I223" s="35">
        <f>SUM(I158:I222)</f>
        <v>927931805.52999997</v>
      </c>
      <c r="J223" s="17"/>
      <c r="K223" s="16">
        <f>SUM(K158:K222)</f>
        <v>927931282.63</v>
      </c>
      <c r="L223" s="61"/>
    </row>
    <row r="224" spans="2:14" ht="12" customHeight="1" x14ac:dyDescent="0.2">
      <c r="B224" s="37" t="s">
        <v>11</v>
      </c>
      <c r="C224" s="75">
        <f>C222+1</f>
        <v>54</v>
      </c>
      <c r="D224" s="89">
        <v>43577</v>
      </c>
      <c r="E224" s="88" t="s">
        <v>124</v>
      </c>
      <c r="F224" s="88" t="s">
        <v>125</v>
      </c>
      <c r="G224" s="95" t="s">
        <v>126</v>
      </c>
      <c r="H224" s="93"/>
      <c r="I224" s="94">
        <v>964953.33</v>
      </c>
      <c r="J224" s="20">
        <v>43746</v>
      </c>
      <c r="K224" s="93">
        <v>922675.32000000007</v>
      </c>
      <c r="L224" s="83" t="s">
        <v>283</v>
      </c>
    </row>
    <row r="225" spans="2:12" x14ac:dyDescent="0.2">
      <c r="B225" s="37"/>
      <c r="C225" s="88"/>
      <c r="D225" s="89"/>
      <c r="E225" s="88"/>
      <c r="F225" s="88"/>
      <c r="G225" s="95"/>
      <c r="H225" s="93"/>
      <c r="I225" s="94"/>
      <c r="J225" s="20">
        <v>43752</v>
      </c>
      <c r="K225" s="93"/>
      <c r="L225" s="84"/>
    </row>
    <row r="226" spans="2:12" x14ac:dyDescent="0.2">
      <c r="B226" s="37"/>
      <c r="C226" s="88"/>
      <c r="D226" s="89"/>
      <c r="E226" s="88"/>
      <c r="F226" s="88"/>
      <c r="G226" s="95"/>
      <c r="H226" s="93"/>
      <c r="I226" s="94"/>
      <c r="J226" s="20">
        <v>43752</v>
      </c>
      <c r="K226" s="93"/>
      <c r="L226" s="84"/>
    </row>
    <row r="227" spans="2:12" x14ac:dyDescent="0.2">
      <c r="B227" s="37"/>
      <c r="C227" s="88"/>
      <c r="D227" s="89"/>
      <c r="E227" s="88"/>
      <c r="F227" s="88"/>
      <c r="G227" s="95"/>
      <c r="H227" s="93"/>
      <c r="I227" s="94"/>
      <c r="J227" s="20">
        <v>43784</v>
      </c>
      <c r="K227" s="93"/>
      <c r="L227" s="84"/>
    </row>
    <row r="228" spans="2:12" x14ac:dyDescent="0.2">
      <c r="B228" s="37"/>
      <c r="C228" s="88"/>
      <c r="D228" s="89"/>
      <c r="E228" s="88"/>
      <c r="F228" s="88"/>
      <c r="G228" s="95"/>
      <c r="H228" s="93"/>
      <c r="I228" s="94"/>
      <c r="J228" s="20">
        <v>43795</v>
      </c>
      <c r="K228" s="93"/>
      <c r="L228" s="84"/>
    </row>
    <row r="229" spans="2:12" x14ac:dyDescent="0.2">
      <c r="B229" s="37"/>
      <c r="C229" s="88"/>
      <c r="D229" s="89"/>
      <c r="E229" s="88"/>
      <c r="F229" s="88"/>
      <c r="G229" s="95"/>
      <c r="H229" s="93"/>
      <c r="I229" s="94"/>
      <c r="J229" s="20">
        <v>43809</v>
      </c>
      <c r="K229" s="93"/>
      <c r="L229" s="84"/>
    </row>
    <row r="230" spans="2:12" x14ac:dyDescent="0.2">
      <c r="B230" s="37"/>
      <c r="C230" s="88"/>
      <c r="D230" s="89"/>
      <c r="E230" s="88"/>
      <c r="F230" s="88"/>
      <c r="G230" s="95"/>
      <c r="H230" s="93"/>
      <c r="I230" s="94"/>
      <c r="J230" s="20">
        <v>43809</v>
      </c>
      <c r="K230" s="93"/>
      <c r="L230" s="84"/>
    </row>
    <row r="231" spans="2:12" x14ac:dyDescent="0.2">
      <c r="B231" s="37"/>
      <c r="C231" s="88"/>
      <c r="D231" s="89"/>
      <c r="E231" s="88"/>
      <c r="F231" s="88"/>
      <c r="G231" s="95"/>
      <c r="H231" s="93"/>
      <c r="I231" s="94"/>
      <c r="J231" s="20">
        <v>43819</v>
      </c>
      <c r="K231" s="93"/>
      <c r="L231" s="84"/>
    </row>
    <row r="232" spans="2:12" x14ac:dyDescent="0.2">
      <c r="B232" s="37"/>
      <c r="C232" s="88"/>
      <c r="D232" s="89"/>
      <c r="E232" s="88"/>
      <c r="F232" s="88"/>
      <c r="G232" s="95"/>
      <c r="H232" s="93"/>
      <c r="I232" s="94"/>
      <c r="J232" s="20">
        <v>43819</v>
      </c>
      <c r="K232" s="93"/>
      <c r="L232" s="84"/>
    </row>
    <row r="233" spans="2:12" x14ac:dyDescent="0.2">
      <c r="B233" s="37"/>
      <c r="C233" s="76"/>
      <c r="D233" s="87"/>
      <c r="E233" s="76"/>
      <c r="F233" s="76"/>
      <c r="G233" s="78"/>
      <c r="H233" s="80"/>
      <c r="I233" s="82"/>
      <c r="J233" s="20">
        <v>43819</v>
      </c>
      <c r="K233" s="80"/>
      <c r="L233" s="85"/>
    </row>
    <row r="234" spans="2:12" x14ac:dyDescent="0.2">
      <c r="B234" s="13"/>
      <c r="C234" s="13"/>
      <c r="D234" s="14"/>
      <c r="E234" s="13"/>
      <c r="F234" s="13"/>
      <c r="G234" s="33" t="s">
        <v>127</v>
      </c>
      <c r="H234" s="16">
        <f>SUM(H224)</f>
        <v>0</v>
      </c>
      <c r="I234" s="35">
        <f>SUM(I224)</f>
        <v>964953.33</v>
      </c>
      <c r="J234" s="17"/>
      <c r="K234" s="16">
        <f>SUM(K224)</f>
        <v>922675.32000000007</v>
      </c>
      <c r="L234" s="61"/>
    </row>
    <row r="235" spans="2:12" ht="45" x14ac:dyDescent="0.2">
      <c r="B235" s="37" t="s">
        <v>11</v>
      </c>
      <c r="C235" s="9">
        <f>C224+1</f>
        <v>55</v>
      </c>
      <c r="D235" s="46">
        <v>43643</v>
      </c>
      <c r="E235" s="37" t="s">
        <v>128</v>
      </c>
      <c r="F235" s="37" t="s">
        <v>129</v>
      </c>
      <c r="G235" s="38" t="s">
        <v>130</v>
      </c>
      <c r="H235" s="19">
        <v>2350000</v>
      </c>
      <c r="I235" s="39">
        <v>2350013.7799999998</v>
      </c>
      <c r="J235" s="20">
        <v>43690</v>
      </c>
      <c r="K235" s="19">
        <v>2350013.7799999998</v>
      </c>
      <c r="L235" s="60" t="s">
        <v>263</v>
      </c>
    </row>
    <row r="236" spans="2:12" ht="9" customHeight="1" x14ac:dyDescent="0.2">
      <c r="B236" s="37" t="s">
        <v>11</v>
      </c>
      <c r="C236" s="75">
        <f t="shared" ref="C236" si="3">C235+1</f>
        <v>56</v>
      </c>
      <c r="D236" s="50"/>
      <c r="E236" s="75" t="s">
        <v>128</v>
      </c>
      <c r="F236" s="75" t="s">
        <v>131</v>
      </c>
      <c r="G236" s="77" t="s">
        <v>132</v>
      </c>
      <c r="H236" s="79">
        <v>10654310</v>
      </c>
      <c r="I236" s="81">
        <v>10654428.5</v>
      </c>
      <c r="J236" s="20">
        <v>43706</v>
      </c>
      <c r="K236" s="79">
        <v>10654428.5</v>
      </c>
      <c r="L236" s="83" t="s">
        <v>263</v>
      </c>
    </row>
    <row r="237" spans="2:12" x14ac:dyDescent="0.2">
      <c r="B237" s="37"/>
      <c r="C237" s="88"/>
      <c r="D237" s="51"/>
      <c r="E237" s="88"/>
      <c r="F237" s="88"/>
      <c r="G237" s="95"/>
      <c r="H237" s="93"/>
      <c r="I237" s="94"/>
      <c r="J237" s="20">
        <v>43717</v>
      </c>
      <c r="K237" s="93"/>
      <c r="L237" s="84"/>
    </row>
    <row r="238" spans="2:12" x14ac:dyDescent="0.2">
      <c r="B238" s="37"/>
      <c r="C238" s="88"/>
      <c r="D238" s="49">
        <v>43642</v>
      </c>
      <c r="E238" s="88"/>
      <c r="F238" s="88"/>
      <c r="G238" s="95"/>
      <c r="H238" s="93"/>
      <c r="I238" s="94"/>
      <c r="J238" s="20">
        <v>43739</v>
      </c>
      <c r="K238" s="93"/>
      <c r="L238" s="84"/>
    </row>
    <row r="239" spans="2:12" x14ac:dyDescent="0.2">
      <c r="B239" s="37"/>
      <c r="C239" s="88"/>
      <c r="D239" s="49"/>
      <c r="E239" s="88"/>
      <c r="F239" s="88"/>
      <c r="G239" s="95"/>
      <c r="H239" s="93"/>
      <c r="I239" s="94"/>
      <c r="J239" s="20">
        <v>43748</v>
      </c>
      <c r="K239" s="93"/>
      <c r="L239" s="84"/>
    </row>
    <row r="240" spans="2:12" x14ac:dyDescent="0.2">
      <c r="B240" s="37"/>
      <c r="C240" s="88"/>
      <c r="D240" s="51"/>
      <c r="E240" s="88"/>
      <c r="F240" s="88"/>
      <c r="G240" s="95"/>
      <c r="H240" s="93"/>
      <c r="I240" s="94"/>
      <c r="J240" s="20">
        <v>43780</v>
      </c>
      <c r="K240" s="93"/>
      <c r="L240" s="84"/>
    </row>
    <row r="241" spans="2:12" x14ac:dyDescent="0.2">
      <c r="B241" s="37"/>
      <c r="C241" s="76"/>
      <c r="D241" s="52"/>
      <c r="E241" s="76"/>
      <c r="F241" s="76"/>
      <c r="G241" s="78"/>
      <c r="H241" s="80"/>
      <c r="I241" s="82"/>
      <c r="J241" s="20">
        <v>43830</v>
      </c>
      <c r="K241" s="80"/>
      <c r="L241" s="85"/>
    </row>
    <row r="242" spans="2:12" ht="10.15" customHeight="1" x14ac:dyDescent="0.2">
      <c r="B242" s="37" t="s">
        <v>11</v>
      </c>
      <c r="C242" s="75">
        <f>C236+1</f>
        <v>57</v>
      </c>
      <c r="D242" s="86">
        <v>43551</v>
      </c>
      <c r="E242" s="86" t="s">
        <v>128</v>
      </c>
      <c r="F242" s="86" t="s">
        <v>133</v>
      </c>
      <c r="G242" s="77" t="s">
        <v>134</v>
      </c>
      <c r="H242" s="79">
        <v>4372886</v>
      </c>
      <c r="I242" s="81">
        <v>4374210.55</v>
      </c>
      <c r="J242" s="20">
        <v>43620</v>
      </c>
      <c r="K242" s="79">
        <v>4372886</v>
      </c>
      <c r="L242" s="83" t="s">
        <v>263</v>
      </c>
    </row>
    <row r="243" spans="2:12" x14ac:dyDescent="0.2">
      <c r="B243" s="37"/>
      <c r="C243" s="88"/>
      <c r="D243" s="89"/>
      <c r="E243" s="89"/>
      <c r="F243" s="89"/>
      <c r="G243" s="95"/>
      <c r="H243" s="93"/>
      <c r="I243" s="94"/>
      <c r="J243" s="20">
        <v>43648</v>
      </c>
      <c r="K243" s="93"/>
      <c r="L243" s="84"/>
    </row>
    <row r="244" spans="2:12" x14ac:dyDescent="0.2">
      <c r="B244" s="37"/>
      <c r="C244" s="76"/>
      <c r="D244" s="87"/>
      <c r="E244" s="87"/>
      <c r="F244" s="87"/>
      <c r="G244" s="78"/>
      <c r="H244" s="80"/>
      <c r="I244" s="82"/>
      <c r="J244" s="20">
        <v>43706</v>
      </c>
      <c r="K244" s="80"/>
      <c r="L244" s="85"/>
    </row>
    <row r="245" spans="2:12" ht="11.45" customHeight="1" x14ac:dyDescent="0.2">
      <c r="B245" s="37" t="s">
        <v>11</v>
      </c>
      <c r="C245" s="75">
        <f>C242+1</f>
        <v>58</v>
      </c>
      <c r="D245" s="86">
        <v>43551</v>
      </c>
      <c r="E245" s="75" t="s">
        <v>128</v>
      </c>
      <c r="F245" s="75" t="s">
        <v>135</v>
      </c>
      <c r="G245" s="77" t="s">
        <v>136</v>
      </c>
      <c r="H245" s="79">
        <v>3200000</v>
      </c>
      <c r="I245" s="81">
        <v>3200769.54</v>
      </c>
      <c r="J245" s="20">
        <v>43620</v>
      </c>
      <c r="K245" s="79">
        <v>3200000</v>
      </c>
      <c r="L245" s="83" t="s">
        <v>263</v>
      </c>
    </row>
    <row r="246" spans="2:12" x14ac:dyDescent="0.2">
      <c r="B246" s="37"/>
      <c r="C246" s="88"/>
      <c r="D246" s="89"/>
      <c r="E246" s="88"/>
      <c r="F246" s="88"/>
      <c r="G246" s="95"/>
      <c r="H246" s="93"/>
      <c r="I246" s="94"/>
      <c r="J246" s="20">
        <v>43643</v>
      </c>
      <c r="K246" s="93"/>
      <c r="L246" s="84"/>
    </row>
    <row r="247" spans="2:12" x14ac:dyDescent="0.2">
      <c r="B247" s="37"/>
      <c r="C247" s="76"/>
      <c r="D247" s="87"/>
      <c r="E247" s="76"/>
      <c r="F247" s="76"/>
      <c r="G247" s="78"/>
      <c r="H247" s="80"/>
      <c r="I247" s="82"/>
      <c r="J247" s="20">
        <v>43706</v>
      </c>
      <c r="K247" s="80"/>
      <c r="L247" s="85"/>
    </row>
    <row r="248" spans="2:12" ht="9.6" customHeight="1" x14ac:dyDescent="0.2">
      <c r="B248" s="37" t="s">
        <v>11</v>
      </c>
      <c r="C248" s="75">
        <f>C245+1</f>
        <v>59</v>
      </c>
      <c r="D248" s="86">
        <v>43551</v>
      </c>
      <c r="E248" s="75" t="s">
        <v>128</v>
      </c>
      <c r="F248" s="75" t="s">
        <v>137</v>
      </c>
      <c r="G248" s="77" t="s">
        <v>138</v>
      </c>
      <c r="H248" s="79">
        <v>3756250</v>
      </c>
      <c r="I248" s="81">
        <v>3757874.84</v>
      </c>
      <c r="J248" s="20">
        <v>43620</v>
      </c>
      <c r="K248" s="79">
        <v>3756250</v>
      </c>
      <c r="L248" s="83" t="s">
        <v>263</v>
      </c>
    </row>
    <row r="249" spans="2:12" ht="12" customHeight="1" x14ac:dyDescent="0.2">
      <c r="B249" s="37"/>
      <c r="C249" s="88"/>
      <c r="D249" s="89"/>
      <c r="E249" s="88"/>
      <c r="F249" s="88"/>
      <c r="G249" s="95"/>
      <c r="H249" s="93"/>
      <c r="I249" s="94"/>
      <c r="J249" s="20">
        <v>43643</v>
      </c>
      <c r="K249" s="93"/>
      <c r="L249" s="84"/>
    </row>
    <row r="250" spans="2:12" x14ac:dyDescent="0.2">
      <c r="B250" s="37"/>
      <c r="C250" s="76"/>
      <c r="D250" s="87"/>
      <c r="E250" s="76"/>
      <c r="F250" s="76"/>
      <c r="G250" s="78"/>
      <c r="H250" s="80"/>
      <c r="I250" s="82"/>
      <c r="J250" s="20">
        <v>43678</v>
      </c>
      <c r="K250" s="80"/>
      <c r="L250" s="85"/>
    </row>
    <row r="251" spans="2:12" ht="11.45" customHeight="1" x14ac:dyDescent="0.2">
      <c r="B251" s="37" t="s">
        <v>11</v>
      </c>
      <c r="C251" s="75">
        <f>C248+1</f>
        <v>60</v>
      </c>
      <c r="D251" s="86">
        <v>43551</v>
      </c>
      <c r="E251" s="86" t="s">
        <v>128</v>
      </c>
      <c r="F251" s="86" t="s">
        <v>139</v>
      </c>
      <c r="G251" s="77" t="s">
        <v>140</v>
      </c>
      <c r="H251" s="79">
        <v>6307886</v>
      </c>
      <c r="I251" s="81">
        <v>6309945.9500000002</v>
      </c>
      <c r="J251" s="20">
        <v>43619</v>
      </c>
      <c r="K251" s="79">
        <v>6307886</v>
      </c>
      <c r="L251" s="83" t="s">
        <v>263</v>
      </c>
    </row>
    <row r="252" spans="2:12" x14ac:dyDescent="0.2">
      <c r="B252" s="37"/>
      <c r="C252" s="88"/>
      <c r="D252" s="89"/>
      <c r="E252" s="89"/>
      <c r="F252" s="89"/>
      <c r="G252" s="95"/>
      <c r="H252" s="93"/>
      <c r="I252" s="94"/>
      <c r="J252" s="20">
        <v>43643</v>
      </c>
      <c r="K252" s="93"/>
      <c r="L252" s="84"/>
    </row>
    <row r="253" spans="2:12" x14ac:dyDescent="0.2">
      <c r="B253" s="37"/>
      <c r="C253" s="88"/>
      <c r="D253" s="89"/>
      <c r="E253" s="89"/>
      <c r="F253" s="89"/>
      <c r="G253" s="95"/>
      <c r="H253" s="93"/>
      <c r="I253" s="94"/>
      <c r="J253" s="20">
        <v>43679</v>
      </c>
      <c r="K253" s="93"/>
      <c r="L253" s="84"/>
    </row>
    <row r="254" spans="2:12" x14ac:dyDescent="0.2">
      <c r="B254" s="37"/>
      <c r="C254" s="88"/>
      <c r="D254" s="89"/>
      <c r="E254" s="89"/>
      <c r="F254" s="89"/>
      <c r="G254" s="95"/>
      <c r="H254" s="93"/>
      <c r="I254" s="94"/>
      <c r="J254" s="20">
        <v>43693</v>
      </c>
      <c r="K254" s="93"/>
      <c r="L254" s="84"/>
    </row>
    <row r="255" spans="2:12" x14ac:dyDescent="0.2">
      <c r="B255" s="37"/>
      <c r="C255" s="76"/>
      <c r="D255" s="87"/>
      <c r="E255" s="87"/>
      <c r="F255" s="87"/>
      <c r="G255" s="78"/>
      <c r="H255" s="80"/>
      <c r="I255" s="82"/>
      <c r="J255" s="20">
        <v>43783</v>
      </c>
      <c r="K255" s="80"/>
      <c r="L255" s="85"/>
    </row>
    <row r="256" spans="2:12" ht="10.9" customHeight="1" x14ac:dyDescent="0.2">
      <c r="B256" s="37" t="s">
        <v>11</v>
      </c>
      <c r="C256" s="75">
        <f>C251+1</f>
        <v>61</v>
      </c>
      <c r="D256" s="86">
        <v>43637</v>
      </c>
      <c r="E256" s="86" t="s">
        <v>128</v>
      </c>
      <c r="F256" s="86" t="s">
        <v>141</v>
      </c>
      <c r="G256" s="77" t="s">
        <v>142</v>
      </c>
      <c r="H256" s="79">
        <v>34477890</v>
      </c>
      <c r="I256" s="81">
        <v>20278422.23</v>
      </c>
      <c r="J256" s="20">
        <v>43686</v>
      </c>
      <c r="K256" s="79">
        <v>20278422.23</v>
      </c>
      <c r="L256" s="83" t="s">
        <v>263</v>
      </c>
    </row>
    <row r="257" spans="2:12" x14ac:dyDescent="0.2">
      <c r="B257" s="37"/>
      <c r="C257" s="88"/>
      <c r="D257" s="89"/>
      <c r="E257" s="89"/>
      <c r="F257" s="89"/>
      <c r="G257" s="95"/>
      <c r="H257" s="93"/>
      <c r="I257" s="94"/>
      <c r="J257" s="20">
        <v>43705</v>
      </c>
      <c r="K257" s="93"/>
      <c r="L257" s="84"/>
    </row>
    <row r="258" spans="2:12" x14ac:dyDescent="0.2">
      <c r="B258" s="37"/>
      <c r="C258" s="88"/>
      <c r="D258" s="89"/>
      <c r="E258" s="89"/>
      <c r="F258" s="89"/>
      <c r="G258" s="95"/>
      <c r="H258" s="93"/>
      <c r="I258" s="94"/>
      <c r="J258" s="20">
        <v>43706</v>
      </c>
      <c r="K258" s="93"/>
      <c r="L258" s="84"/>
    </row>
    <row r="259" spans="2:12" x14ac:dyDescent="0.2">
      <c r="B259" s="37"/>
      <c r="C259" s="88"/>
      <c r="D259" s="89"/>
      <c r="E259" s="89"/>
      <c r="F259" s="89"/>
      <c r="G259" s="95"/>
      <c r="H259" s="93"/>
      <c r="I259" s="94"/>
      <c r="J259" s="20">
        <v>43717</v>
      </c>
      <c r="K259" s="93"/>
      <c r="L259" s="84"/>
    </row>
    <row r="260" spans="2:12" x14ac:dyDescent="0.2">
      <c r="B260" s="37"/>
      <c r="C260" s="88"/>
      <c r="D260" s="89"/>
      <c r="E260" s="89"/>
      <c r="F260" s="89"/>
      <c r="G260" s="95"/>
      <c r="H260" s="93"/>
      <c r="I260" s="94"/>
      <c r="J260" s="20">
        <v>43728</v>
      </c>
      <c r="K260" s="93"/>
      <c r="L260" s="84"/>
    </row>
    <row r="261" spans="2:12" x14ac:dyDescent="0.2">
      <c r="B261" s="37"/>
      <c r="C261" s="88"/>
      <c r="D261" s="89"/>
      <c r="E261" s="89"/>
      <c r="F261" s="89"/>
      <c r="G261" s="95"/>
      <c r="H261" s="93"/>
      <c r="I261" s="94"/>
      <c r="J261" s="20">
        <v>43735</v>
      </c>
      <c r="K261" s="93"/>
      <c r="L261" s="84"/>
    </row>
    <row r="262" spans="2:12" x14ac:dyDescent="0.2">
      <c r="B262" s="37"/>
      <c r="C262" s="88"/>
      <c r="D262" s="89"/>
      <c r="E262" s="89"/>
      <c r="F262" s="89"/>
      <c r="G262" s="95"/>
      <c r="H262" s="93"/>
      <c r="I262" s="94"/>
      <c r="J262" s="20">
        <v>43748</v>
      </c>
      <c r="K262" s="93"/>
      <c r="L262" s="84"/>
    </row>
    <row r="263" spans="2:12" x14ac:dyDescent="0.2">
      <c r="B263" s="37"/>
      <c r="C263" s="88"/>
      <c r="D263" s="89"/>
      <c r="E263" s="89"/>
      <c r="F263" s="89"/>
      <c r="G263" s="95"/>
      <c r="H263" s="93"/>
      <c r="I263" s="94"/>
      <c r="J263" s="20">
        <v>43768</v>
      </c>
      <c r="K263" s="93"/>
      <c r="L263" s="84"/>
    </row>
    <row r="264" spans="2:12" x14ac:dyDescent="0.2">
      <c r="B264" s="37"/>
      <c r="C264" s="76"/>
      <c r="D264" s="87"/>
      <c r="E264" s="87"/>
      <c r="F264" s="87"/>
      <c r="G264" s="78"/>
      <c r="H264" s="80"/>
      <c r="I264" s="82"/>
      <c r="J264" s="20">
        <v>43780</v>
      </c>
      <c r="K264" s="80"/>
      <c r="L264" s="85"/>
    </row>
    <row r="265" spans="2:12" ht="12" customHeight="1" x14ac:dyDescent="0.2">
      <c r="B265" s="37" t="s">
        <v>11</v>
      </c>
      <c r="C265" s="75">
        <f>C256+1</f>
        <v>62</v>
      </c>
      <c r="D265" s="86">
        <v>43637</v>
      </c>
      <c r="E265" s="75" t="s">
        <v>128</v>
      </c>
      <c r="F265" s="75" t="s">
        <v>143</v>
      </c>
      <c r="G265" s="77" t="s">
        <v>144</v>
      </c>
      <c r="H265" s="79">
        <v>34477890</v>
      </c>
      <c r="I265" s="81">
        <v>21963697.300000001</v>
      </c>
      <c r="J265" s="20">
        <v>43686</v>
      </c>
      <c r="K265" s="79">
        <v>21963697.300000001</v>
      </c>
      <c r="L265" s="83" t="s">
        <v>263</v>
      </c>
    </row>
    <row r="266" spans="2:12" x14ac:dyDescent="0.2">
      <c r="B266" s="37"/>
      <c r="C266" s="88"/>
      <c r="D266" s="89"/>
      <c r="E266" s="88"/>
      <c r="F266" s="88"/>
      <c r="G266" s="95"/>
      <c r="H266" s="93"/>
      <c r="I266" s="94"/>
      <c r="J266" s="20">
        <v>43706</v>
      </c>
      <c r="K266" s="93"/>
      <c r="L266" s="84"/>
    </row>
    <row r="267" spans="2:12" x14ac:dyDescent="0.2">
      <c r="B267" s="37"/>
      <c r="C267" s="88"/>
      <c r="D267" s="89"/>
      <c r="E267" s="88"/>
      <c r="F267" s="88"/>
      <c r="G267" s="95"/>
      <c r="H267" s="93"/>
      <c r="I267" s="94"/>
      <c r="J267" s="20">
        <v>43728</v>
      </c>
      <c r="K267" s="93"/>
      <c r="L267" s="84"/>
    </row>
    <row r="268" spans="2:12" x14ac:dyDescent="0.2">
      <c r="B268" s="37"/>
      <c r="C268" s="88"/>
      <c r="D268" s="89"/>
      <c r="E268" s="88"/>
      <c r="F268" s="88"/>
      <c r="G268" s="95"/>
      <c r="H268" s="93"/>
      <c r="I268" s="94"/>
      <c r="J268" s="20">
        <v>43735</v>
      </c>
      <c r="K268" s="93"/>
      <c r="L268" s="84"/>
    </row>
    <row r="269" spans="2:12" x14ac:dyDescent="0.2">
      <c r="B269" s="37"/>
      <c r="C269" s="88"/>
      <c r="D269" s="89"/>
      <c r="E269" s="88"/>
      <c r="F269" s="88"/>
      <c r="G269" s="95"/>
      <c r="H269" s="93"/>
      <c r="I269" s="94"/>
      <c r="J269" s="20">
        <v>43748</v>
      </c>
      <c r="K269" s="93"/>
      <c r="L269" s="84"/>
    </row>
    <row r="270" spans="2:12" x14ac:dyDescent="0.2">
      <c r="B270" s="37"/>
      <c r="C270" s="88"/>
      <c r="D270" s="89"/>
      <c r="E270" s="88"/>
      <c r="F270" s="88"/>
      <c r="G270" s="95"/>
      <c r="H270" s="93"/>
      <c r="I270" s="94"/>
      <c r="J270" s="20">
        <v>43762</v>
      </c>
      <c r="K270" s="93"/>
      <c r="L270" s="84"/>
    </row>
    <row r="271" spans="2:12" x14ac:dyDescent="0.2">
      <c r="B271" s="37"/>
      <c r="C271" s="76"/>
      <c r="D271" s="87"/>
      <c r="E271" s="76"/>
      <c r="F271" s="76"/>
      <c r="G271" s="78"/>
      <c r="H271" s="80"/>
      <c r="I271" s="82"/>
      <c r="J271" s="20">
        <v>43780</v>
      </c>
      <c r="K271" s="80"/>
      <c r="L271" s="85"/>
    </row>
    <row r="272" spans="2:12" ht="9.6" customHeight="1" x14ac:dyDescent="0.2">
      <c r="B272" s="37" t="s">
        <v>11</v>
      </c>
      <c r="C272" s="75">
        <f>C265+1</f>
        <v>63</v>
      </c>
      <c r="D272" s="86">
        <v>43637</v>
      </c>
      <c r="E272" s="86" t="s">
        <v>128</v>
      </c>
      <c r="F272" s="86" t="s">
        <v>145</v>
      </c>
      <c r="G272" s="77" t="s">
        <v>146</v>
      </c>
      <c r="H272" s="79">
        <v>34477890</v>
      </c>
      <c r="I272" s="81">
        <v>586833</v>
      </c>
      <c r="J272" s="20">
        <v>43686</v>
      </c>
      <c r="K272" s="79">
        <v>586833</v>
      </c>
      <c r="L272" s="83"/>
    </row>
    <row r="273" spans="2:12" x14ac:dyDescent="0.2">
      <c r="B273" s="37"/>
      <c r="C273" s="88"/>
      <c r="D273" s="89"/>
      <c r="E273" s="89"/>
      <c r="F273" s="89"/>
      <c r="G273" s="95"/>
      <c r="H273" s="93"/>
      <c r="I273" s="94"/>
      <c r="J273" s="20">
        <v>43705</v>
      </c>
      <c r="K273" s="93"/>
      <c r="L273" s="84"/>
    </row>
    <row r="274" spans="2:12" x14ac:dyDescent="0.2">
      <c r="B274" s="37"/>
      <c r="C274" s="76"/>
      <c r="D274" s="87"/>
      <c r="E274" s="87"/>
      <c r="F274" s="87"/>
      <c r="G274" s="78"/>
      <c r="H274" s="80"/>
      <c r="I274" s="82"/>
      <c r="J274" s="20">
        <v>43706</v>
      </c>
      <c r="K274" s="80"/>
      <c r="L274" s="85"/>
    </row>
    <row r="275" spans="2:12" x14ac:dyDescent="0.2">
      <c r="B275" s="13"/>
      <c r="C275" s="13"/>
      <c r="D275" s="14"/>
      <c r="E275" s="13"/>
      <c r="F275" s="13"/>
      <c r="G275" s="33" t="s">
        <v>147</v>
      </c>
      <c r="H275" s="16">
        <f>SUM(H235:H272)</f>
        <v>134075002</v>
      </c>
      <c r="I275" s="35">
        <f>SUM(I235:I272)</f>
        <v>73476195.689999998</v>
      </c>
      <c r="J275" s="17"/>
      <c r="K275" s="16">
        <f>SUM(K235:K272)</f>
        <v>73470416.810000002</v>
      </c>
      <c r="L275" s="61"/>
    </row>
    <row r="276" spans="2:12" ht="22.5" x14ac:dyDescent="0.2">
      <c r="B276" s="9" t="s">
        <v>11</v>
      </c>
      <c r="C276" s="9">
        <f>C272+1</f>
        <v>64</v>
      </c>
      <c r="D276" s="10">
        <v>43208</v>
      </c>
      <c r="E276" s="9" t="s">
        <v>148</v>
      </c>
      <c r="F276" s="9" t="s">
        <v>149</v>
      </c>
      <c r="G276" s="32" t="s">
        <v>150</v>
      </c>
      <c r="H276" s="11"/>
      <c r="I276" s="34">
        <v>89117.890000000014</v>
      </c>
      <c r="J276" s="12" t="s">
        <v>285</v>
      </c>
      <c r="K276" s="11">
        <v>12038721.949999999</v>
      </c>
      <c r="L276" s="60" t="s">
        <v>263</v>
      </c>
    </row>
    <row r="277" spans="2:12" x14ac:dyDescent="0.2">
      <c r="B277" s="9" t="s">
        <v>11</v>
      </c>
      <c r="C277" s="9">
        <f t="shared" ref="C277:C289" si="4">C276+1</f>
        <v>65</v>
      </c>
      <c r="D277" s="46">
        <v>43769</v>
      </c>
      <c r="E277" s="37" t="s">
        <v>148</v>
      </c>
      <c r="F277" s="37" t="s">
        <v>151</v>
      </c>
      <c r="G277" s="38" t="s">
        <v>152</v>
      </c>
      <c r="H277" s="19">
        <v>70000000</v>
      </c>
      <c r="I277" s="39">
        <v>70622982.409999996</v>
      </c>
      <c r="J277" s="20">
        <v>43782</v>
      </c>
      <c r="K277" s="19">
        <v>18904687.27</v>
      </c>
      <c r="L277" s="60" t="s">
        <v>263</v>
      </c>
    </row>
    <row r="278" spans="2:12" ht="22.5" x14ac:dyDescent="0.2">
      <c r="B278" s="9" t="s">
        <v>11</v>
      </c>
      <c r="C278" s="9">
        <f t="shared" si="4"/>
        <v>66</v>
      </c>
      <c r="D278" s="46">
        <v>43292</v>
      </c>
      <c r="E278" s="37" t="s">
        <v>148</v>
      </c>
      <c r="F278" s="37" t="s">
        <v>153</v>
      </c>
      <c r="G278" s="38" t="s">
        <v>154</v>
      </c>
      <c r="H278" s="19"/>
      <c r="I278" s="40">
        <v>2996159.4999999995</v>
      </c>
      <c r="J278" s="20" t="s">
        <v>286</v>
      </c>
      <c r="K278" s="19">
        <v>106958786.45</v>
      </c>
      <c r="L278" s="60" t="s">
        <v>263</v>
      </c>
    </row>
    <row r="279" spans="2:12" ht="22.5" x14ac:dyDescent="0.2">
      <c r="B279" s="9" t="s">
        <v>11</v>
      </c>
      <c r="C279" s="9">
        <f t="shared" si="4"/>
        <v>67</v>
      </c>
      <c r="D279" s="46">
        <v>43292</v>
      </c>
      <c r="E279" s="37" t="s">
        <v>148</v>
      </c>
      <c r="F279" s="37" t="s">
        <v>155</v>
      </c>
      <c r="G279" s="38" t="s">
        <v>156</v>
      </c>
      <c r="H279" s="19"/>
      <c r="I279" s="40">
        <v>106228.76000000001</v>
      </c>
      <c r="J279" s="20" t="s">
        <v>287</v>
      </c>
      <c r="K279" s="19">
        <v>13227970.84</v>
      </c>
      <c r="L279" s="60" t="s">
        <v>263</v>
      </c>
    </row>
    <row r="280" spans="2:12" ht="22.5" x14ac:dyDescent="0.2">
      <c r="B280" s="9" t="s">
        <v>11</v>
      </c>
      <c r="C280" s="9">
        <f t="shared" si="4"/>
        <v>68</v>
      </c>
      <c r="D280" s="46">
        <v>43313</v>
      </c>
      <c r="E280" s="37" t="s">
        <v>148</v>
      </c>
      <c r="F280" s="37" t="s">
        <v>157</v>
      </c>
      <c r="G280" s="38" t="s">
        <v>158</v>
      </c>
      <c r="H280" s="19"/>
      <c r="I280" s="40">
        <v>2965233.0100000002</v>
      </c>
      <c r="J280" s="20" t="s">
        <v>288</v>
      </c>
      <c r="K280" s="19">
        <v>121244388.95</v>
      </c>
      <c r="L280" s="60" t="s">
        <v>263</v>
      </c>
    </row>
    <row r="281" spans="2:12" ht="22.5" x14ac:dyDescent="0.2">
      <c r="B281" s="9" t="s">
        <v>11</v>
      </c>
      <c r="C281" s="9">
        <f t="shared" si="4"/>
        <v>69</v>
      </c>
      <c r="D281" s="46">
        <v>43314</v>
      </c>
      <c r="E281" s="37" t="s">
        <v>148</v>
      </c>
      <c r="F281" s="37" t="s">
        <v>159</v>
      </c>
      <c r="G281" s="38" t="s">
        <v>160</v>
      </c>
      <c r="H281" s="19"/>
      <c r="I281" s="40">
        <v>169234.62</v>
      </c>
      <c r="J281" s="20" t="s">
        <v>285</v>
      </c>
      <c r="K281" s="19">
        <v>15540199.84</v>
      </c>
      <c r="L281" s="60" t="s">
        <v>263</v>
      </c>
    </row>
    <row r="282" spans="2:12" ht="22.5" x14ac:dyDescent="0.2">
      <c r="B282" s="9" t="s">
        <v>11</v>
      </c>
      <c r="C282" s="9">
        <f t="shared" si="4"/>
        <v>70</v>
      </c>
      <c r="D282" s="46">
        <v>43329</v>
      </c>
      <c r="E282" s="37" t="s">
        <v>148</v>
      </c>
      <c r="F282" s="37" t="s">
        <v>161</v>
      </c>
      <c r="G282" s="38" t="s">
        <v>162</v>
      </c>
      <c r="H282" s="19"/>
      <c r="I282" s="40">
        <v>646103.90000000014</v>
      </c>
      <c r="J282" s="20" t="s">
        <v>289</v>
      </c>
      <c r="K282" s="19">
        <v>51931802.960000001</v>
      </c>
      <c r="L282" s="60" t="s">
        <v>263</v>
      </c>
    </row>
    <row r="283" spans="2:12" x14ac:dyDescent="0.2">
      <c r="B283" s="9" t="s">
        <v>11</v>
      </c>
      <c r="C283" s="9">
        <f t="shared" si="4"/>
        <v>71</v>
      </c>
      <c r="D283" s="46" t="s">
        <v>257</v>
      </c>
      <c r="E283" s="37" t="s">
        <v>148</v>
      </c>
      <c r="F283" s="37" t="s">
        <v>163</v>
      </c>
      <c r="G283" s="38" t="s">
        <v>164</v>
      </c>
      <c r="H283" s="19">
        <v>57208579.039999999</v>
      </c>
      <c r="I283" s="39">
        <v>58647382.490000002</v>
      </c>
      <c r="J283" s="20">
        <v>43567</v>
      </c>
      <c r="K283" s="19">
        <v>57947424.130000003</v>
      </c>
      <c r="L283" s="60" t="s">
        <v>263</v>
      </c>
    </row>
    <row r="284" spans="2:12" ht="22.5" x14ac:dyDescent="0.2">
      <c r="B284" s="9" t="s">
        <v>11</v>
      </c>
      <c r="C284" s="9">
        <f t="shared" si="4"/>
        <v>72</v>
      </c>
      <c r="D284" s="46">
        <v>43347</v>
      </c>
      <c r="E284" s="37" t="s">
        <v>148</v>
      </c>
      <c r="F284" s="37" t="s">
        <v>165</v>
      </c>
      <c r="G284" s="38" t="s">
        <v>166</v>
      </c>
      <c r="H284" s="19"/>
      <c r="I284" s="40">
        <v>4643096.28</v>
      </c>
      <c r="J284" s="20" t="s">
        <v>290</v>
      </c>
      <c r="K284" s="19">
        <v>43500656.5</v>
      </c>
      <c r="L284" s="60" t="s">
        <v>263</v>
      </c>
    </row>
    <row r="285" spans="2:12" ht="22.5" x14ac:dyDescent="0.2">
      <c r="B285" s="9" t="s">
        <v>11</v>
      </c>
      <c r="C285" s="9">
        <f t="shared" si="4"/>
        <v>73</v>
      </c>
      <c r="D285" s="46">
        <v>43356</v>
      </c>
      <c r="E285" s="37" t="s">
        <v>148</v>
      </c>
      <c r="F285" s="37" t="s">
        <v>167</v>
      </c>
      <c r="G285" s="38" t="s">
        <v>168</v>
      </c>
      <c r="H285" s="19"/>
      <c r="I285" s="40">
        <v>216466.1</v>
      </c>
      <c r="J285" s="20" t="s">
        <v>291</v>
      </c>
      <c r="K285" s="19">
        <v>14048122.24</v>
      </c>
      <c r="L285" s="60" t="s">
        <v>263</v>
      </c>
    </row>
    <row r="286" spans="2:12" ht="18.600000000000001" customHeight="1" x14ac:dyDescent="0.2">
      <c r="B286" s="9" t="s">
        <v>11</v>
      </c>
      <c r="C286" s="75">
        <f t="shared" si="4"/>
        <v>74</v>
      </c>
      <c r="D286" s="86">
        <v>43602</v>
      </c>
      <c r="E286" s="86" t="s">
        <v>148</v>
      </c>
      <c r="F286" s="86" t="s">
        <v>169</v>
      </c>
      <c r="G286" s="77" t="s">
        <v>170</v>
      </c>
      <c r="H286" s="79">
        <v>6567328.9000000004</v>
      </c>
      <c r="I286" s="81">
        <v>6583200.6500000004</v>
      </c>
      <c r="J286" s="20">
        <v>43613</v>
      </c>
      <c r="K286" s="79">
        <v>6545166.2000000002</v>
      </c>
      <c r="L286" s="83" t="s">
        <v>263</v>
      </c>
    </row>
    <row r="287" spans="2:12" ht="20.45" customHeight="1" x14ac:dyDescent="0.2">
      <c r="B287" s="9"/>
      <c r="C287" s="76"/>
      <c r="D287" s="87"/>
      <c r="E287" s="87"/>
      <c r="F287" s="87"/>
      <c r="G287" s="78"/>
      <c r="H287" s="80"/>
      <c r="I287" s="82"/>
      <c r="J287" s="20">
        <v>43789</v>
      </c>
      <c r="K287" s="80"/>
      <c r="L287" s="85"/>
    </row>
    <row r="288" spans="2:12" ht="22.5" x14ac:dyDescent="0.2">
      <c r="B288" s="9" t="s">
        <v>11</v>
      </c>
      <c r="C288" s="9">
        <f>C286+1</f>
        <v>75</v>
      </c>
      <c r="D288" s="46">
        <v>43161</v>
      </c>
      <c r="E288" s="37" t="s">
        <v>148</v>
      </c>
      <c r="F288" s="37" t="s">
        <v>171</v>
      </c>
      <c r="G288" s="38" t="s">
        <v>172</v>
      </c>
      <c r="H288" s="19">
        <v>76499999.989999995</v>
      </c>
      <c r="I288" s="40">
        <v>5321.07</v>
      </c>
      <c r="J288" s="20" t="s">
        <v>292</v>
      </c>
      <c r="K288" s="19">
        <v>4186079.53</v>
      </c>
      <c r="L288" s="60" t="s">
        <v>263</v>
      </c>
    </row>
    <row r="289" spans="2:12" ht="22.5" x14ac:dyDescent="0.2">
      <c r="B289" s="9" t="s">
        <v>11</v>
      </c>
      <c r="C289" s="9">
        <f t="shared" si="4"/>
        <v>76</v>
      </c>
      <c r="D289" s="46"/>
      <c r="E289" s="37" t="s">
        <v>148</v>
      </c>
      <c r="F289" s="37" t="s">
        <v>173</v>
      </c>
      <c r="G289" s="38" t="s">
        <v>174</v>
      </c>
      <c r="H289" s="19">
        <v>220000000</v>
      </c>
      <c r="I289" s="40">
        <v>739068.94000000006</v>
      </c>
      <c r="J289" s="20" t="s">
        <v>289</v>
      </c>
      <c r="K289" s="19">
        <v>69571214.159999996</v>
      </c>
      <c r="L289" s="60" t="s">
        <v>263</v>
      </c>
    </row>
    <row r="290" spans="2:12" x14ac:dyDescent="0.2">
      <c r="B290" s="13"/>
      <c r="C290" s="13"/>
      <c r="D290" s="14"/>
      <c r="E290" s="13"/>
      <c r="F290" s="13"/>
      <c r="G290" s="33" t="s">
        <v>175</v>
      </c>
      <c r="H290" s="16">
        <f>SUM(H276:H289)</f>
        <v>430275907.93000001</v>
      </c>
      <c r="I290" s="36">
        <f>SUM(I276:I289)</f>
        <v>148429595.62</v>
      </c>
      <c r="J290" s="17"/>
      <c r="K290" s="23">
        <f>SUM(K276:K289)</f>
        <v>535645221.01999998</v>
      </c>
      <c r="L290" s="61"/>
    </row>
    <row r="291" spans="2:12" ht="22.5" customHeight="1" x14ac:dyDescent="0.2">
      <c r="B291" s="18" t="s">
        <v>11</v>
      </c>
      <c r="C291" s="75">
        <f>C289+1</f>
        <v>77</v>
      </c>
      <c r="D291" s="89" t="s">
        <v>257</v>
      </c>
      <c r="E291" s="89" t="s">
        <v>176</v>
      </c>
      <c r="F291" s="89" t="s">
        <v>177</v>
      </c>
      <c r="G291" s="95" t="s">
        <v>178</v>
      </c>
      <c r="H291" s="104">
        <v>12236901</v>
      </c>
      <c r="I291" s="94">
        <v>12236901</v>
      </c>
      <c r="J291" s="20">
        <v>43496</v>
      </c>
      <c r="K291" s="113">
        <v>12236901</v>
      </c>
      <c r="L291" s="83" t="s">
        <v>282</v>
      </c>
    </row>
    <row r="292" spans="2:12" x14ac:dyDescent="0.2">
      <c r="B292" s="27"/>
      <c r="C292" s="88"/>
      <c r="D292" s="89"/>
      <c r="E292" s="89"/>
      <c r="F292" s="89"/>
      <c r="G292" s="95"/>
      <c r="H292" s="104"/>
      <c r="I292" s="94"/>
      <c r="J292" s="20">
        <v>43524</v>
      </c>
      <c r="K292" s="108"/>
      <c r="L292" s="84"/>
    </row>
    <row r="293" spans="2:12" x14ac:dyDescent="0.2">
      <c r="B293" s="27"/>
      <c r="C293" s="88"/>
      <c r="D293" s="89"/>
      <c r="E293" s="89"/>
      <c r="F293" s="89"/>
      <c r="G293" s="95"/>
      <c r="H293" s="104"/>
      <c r="I293" s="94"/>
      <c r="J293" s="41">
        <v>43537</v>
      </c>
      <c r="K293" s="108"/>
      <c r="L293" s="84"/>
    </row>
    <row r="294" spans="2:12" x14ac:dyDescent="0.2">
      <c r="B294" s="37"/>
      <c r="C294" s="88"/>
      <c r="D294" s="89"/>
      <c r="E294" s="89"/>
      <c r="F294" s="89"/>
      <c r="G294" s="95"/>
      <c r="H294" s="104"/>
      <c r="I294" s="94"/>
      <c r="J294" s="12">
        <v>43549</v>
      </c>
      <c r="K294" s="108"/>
      <c r="L294" s="84"/>
    </row>
    <row r="295" spans="2:12" x14ac:dyDescent="0.2">
      <c r="B295" s="37"/>
      <c r="C295" s="88"/>
      <c r="D295" s="89"/>
      <c r="E295" s="89"/>
      <c r="F295" s="89"/>
      <c r="G295" s="95"/>
      <c r="H295" s="104"/>
      <c r="I295" s="94"/>
      <c r="J295" s="20">
        <v>43553</v>
      </c>
      <c r="K295" s="108"/>
      <c r="L295" s="84"/>
    </row>
    <row r="296" spans="2:12" x14ac:dyDescent="0.2">
      <c r="B296" s="37"/>
      <c r="C296" s="88"/>
      <c r="D296" s="89"/>
      <c r="E296" s="89"/>
      <c r="F296" s="89"/>
      <c r="G296" s="95"/>
      <c r="H296" s="104"/>
      <c r="I296" s="94"/>
      <c r="J296" s="20">
        <v>43558</v>
      </c>
      <c r="K296" s="108"/>
      <c r="L296" s="84"/>
    </row>
    <row r="297" spans="2:12" x14ac:dyDescent="0.2">
      <c r="B297" s="37"/>
      <c r="C297" s="88"/>
      <c r="D297" s="89"/>
      <c r="E297" s="89"/>
      <c r="F297" s="89"/>
      <c r="G297" s="95"/>
      <c r="H297" s="104"/>
      <c r="I297" s="94"/>
      <c r="J297" s="20">
        <v>43585</v>
      </c>
      <c r="K297" s="108"/>
      <c r="L297" s="84"/>
    </row>
    <row r="298" spans="2:12" x14ac:dyDescent="0.2">
      <c r="B298" s="27"/>
      <c r="C298" s="88"/>
      <c r="D298" s="89"/>
      <c r="E298" s="89"/>
      <c r="F298" s="89"/>
      <c r="G298" s="95"/>
      <c r="H298" s="104"/>
      <c r="I298" s="94"/>
      <c r="J298" s="20">
        <v>43614</v>
      </c>
      <c r="K298" s="108"/>
      <c r="L298" s="84"/>
    </row>
    <row r="299" spans="2:12" x14ac:dyDescent="0.2">
      <c r="B299" s="27"/>
      <c r="C299" s="88"/>
      <c r="D299" s="89"/>
      <c r="E299" s="89"/>
      <c r="F299" s="89"/>
      <c r="G299" s="95"/>
      <c r="H299" s="104"/>
      <c r="I299" s="94"/>
      <c r="J299" s="20">
        <v>43616</v>
      </c>
      <c r="K299" s="108"/>
      <c r="L299" s="84"/>
    </row>
    <row r="300" spans="2:12" x14ac:dyDescent="0.2">
      <c r="B300" s="27"/>
      <c r="C300" s="88"/>
      <c r="D300" s="89"/>
      <c r="E300" s="89"/>
      <c r="F300" s="89"/>
      <c r="G300" s="95"/>
      <c r="H300" s="104"/>
      <c r="I300" s="94"/>
      <c r="J300" s="20">
        <v>43644</v>
      </c>
      <c r="K300" s="108"/>
      <c r="L300" s="84"/>
    </row>
    <row r="301" spans="2:12" x14ac:dyDescent="0.2">
      <c r="B301" s="27"/>
      <c r="C301" s="88"/>
      <c r="D301" s="89"/>
      <c r="E301" s="89"/>
      <c r="F301" s="89"/>
      <c r="G301" s="95"/>
      <c r="H301" s="104"/>
      <c r="I301" s="94"/>
      <c r="J301" s="20">
        <v>43677</v>
      </c>
      <c r="K301" s="108"/>
      <c r="L301" s="84"/>
    </row>
    <row r="302" spans="2:12" x14ac:dyDescent="0.2">
      <c r="B302" s="37"/>
      <c r="C302" s="88"/>
      <c r="D302" s="89"/>
      <c r="E302" s="89"/>
      <c r="F302" s="89"/>
      <c r="G302" s="95"/>
      <c r="H302" s="104"/>
      <c r="I302" s="94"/>
      <c r="J302" s="20">
        <v>43705</v>
      </c>
      <c r="K302" s="108"/>
      <c r="L302" s="84"/>
    </row>
    <row r="303" spans="2:12" x14ac:dyDescent="0.2">
      <c r="B303" s="27"/>
      <c r="C303" s="88"/>
      <c r="D303" s="89"/>
      <c r="E303" s="89"/>
      <c r="F303" s="89"/>
      <c r="G303" s="95"/>
      <c r="H303" s="104"/>
      <c r="I303" s="94"/>
      <c r="J303" s="20">
        <v>43707</v>
      </c>
      <c r="K303" s="108"/>
      <c r="L303" s="84"/>
    </row>
    <row r="304" spans="2:12" x14ac:dyDescent="0.2">
      <c r="B304" s="37"/>
      <c r="C304" s="88"/>
      <c r="D304" s="89"/>
      <c r="E304" s="89"/>
      <c r="F304" s="89"/>
      <c r="G304" s="95"/>
      <c r="H304" s="104"/>
      <c r="I304" s="94"/>
      <c r="J304" s="20">
        <v>43735</v>
      </c>
      <c r="K304" s="108"/>
      <c r="L304" s="84"/>
    </row>
    <row r="305" spans="2:12" x14ac:dyDescent="0.2">
      <c r="B305" s="27"/>
      <c r="C305" s="88"/>
      <c r="D305" s="89"/>
      <c r="E305" s="89"/>
      <c r="F305" s="89"/>
      <c r="G305" s="95"/>
      <c r="H305" s="104"/>
      <c r="I305" s="94"/>
      <c r="J305" s="20">
        <v>43738</v>
      </c>
      <c r="K305" s="108"/>
      <c r="L305" s="84"/>
    </row>
    <row r="306" spans="2:12" x14ac:dyDescent="0.2">
      <c r="B306" s="37"/>
      <c r="C306" s="88"/>
      <c r="D306" s="89"/>
      <c r="E306" s="89"/>
      <c r="F306" s="89"/>
      <c r="G306" s="95"/>
      <c r="H306" s="104"/>
      <c r="I306" s="94"/>
      <c r="J306" s="20">
        <v>43763</v>
      </c>
      <c r="K306" s="108"/>
      <c r="L306" s="84"/>
    </row>
    <row r="307" spans="2:12" x14ac:dyDescent="0.2">
      <c r="B307" s="27"/>
      <c r="C307" s="88"/>
      <c r="D307" s="89"/>
      <c r="E307" s="89"/>
      <c r="F307" s="89"/>
      <c r="G307" s="95"/>
      <c r="H307" s="104"/>
      <c r="I307" s="94"/>
      <c r="J307" s="20">
        <v>43769</v>
      </c>
      <c r="K307" s="108"/>
      <c r="L307" s="84"/>
    </row>
    <row r="308" spans="2:12" x14ac:dyDescent="0.2">
      <c r="B308" s="27"/>
      <c r="C308" s="88"/>
      <c r="D308" s="89"/>
      <c r="E308" s="89"/>
      <c r="F308" s="89"/>
      <c r="G308" s="95"/>
      <c r="H308" s="104"/>
      <c r="I308" s="94"/>
      <c r="J308" s="20">
        <v>43798</v>
      </c>
      <c r="K308" s="108"/>
      <c r="L308" s="84"/>
    </row>
    <row r="309" spans="2:12" x14ac:dyDescent="0.2">
      <c r="B309" s="37"/>
      <c r="C309" s="88"/>
      <c r="D309" s="89"/>
      <c r="E309" s="89"/>
      <c r="F309" s="89"/>
      <c r="G309" s="95"/>
      <c r="H309" s="104"/>
      <c r="I309" s="94"/>
      <c r="J309" s="20">
        <v>43823</v>
      </c>
      <c r="K309" s="108"/>
      <c r="L309" s="84"/>
    </row>
    <row r="310" spans="2:12" x14ac:dyDescent="0.2">
      <c r="B310" s="27"/>
      <c r="C310" s="76"/>
      <c r="D310" s="87"/>
      <c r="E310" s="87"/>
      <c r="F310" s="87"/>
      <c r="G310" s="78"/>
      <c r="H310" s="105"/>
      <c r="I310" s="82"/>
      <c r="J310" s="20">
        <v>43812</v>
      </c>
      <c r="K310" s="109"/>
      <c r="L310" s="85"/>
    </row>
    <row r="311" spans="2:12" x14ac:dyDescent="0.2">
      <c r="B311" s="18" t="s">
        <v>11</v>
      </c>
      <c r="C311" s="75">
        <f>C291+1</f>
        <v>78</v>
      </c>
      <c r="D311" s="86" t="s">
        <v>257</v>
      </c>
      <c r="E311" s="75" t="s">
        <v>176</v>
      </c>
      <c r="F311" s="75" t="s">
        <v>179</v>
      </c>
      <c r="G311" s="77" t="s">
        <v>180</v>
      </c>
      <c r="H311" s="106">
        <v>57176359</v>
      </c>
      <c r="I311" s="81">
        <v>57176359</v>
      </c>
      <c r="J311" s="20">
        <v>43496</v>
      </c>
      <c r="K311" s="107">
        <v>57176359</v>
      </c>
      <c r="L311" s="83" t="s">
        <v>282</v>
      </c>
    </row>
    <row r="312" spans="2:12" x14ac:dyDescent="0.2">
      <c r="B312" s="27"/>
      <c r="C312" s="88"/>
      <c r="D312" s="89"/>
      <c r="E312" s="88"/>
      <c r="F312" s="88"/>
      <c r="G312" s="95"/>
      <c r="H312" s="104"/>
      <c r="I312" s="94"/>
      <c r="J312" s="20">
        <v>43524</v>
      </c>
      <c r="K312" s="108"/>
      <c r="L312" s="84"/>
    </row>
    <row r="313" spans="2:12" x14ac:dyDescent="0.2">
      <c r="B313" s="37"/>
      <c r="C313" s="88"/>
      <c r="D313" s="89"/>
      <c r="E313" s="88"/>
      <c r="F313" s="88"/>
      <c r="G313" s="95"/>
      <c r="H313" s="104"/>
      <c r="I313" s="94"/>
      <c r="J313" s="20">
        <v>43537</v>
      </c>
      <c r="K313" s="108"/>
      <c r="L313" s="84"/>
    </row>
    <row r="314" spans="2:12" x14ac:dyDescent="0.2">
      <c r="B314" s="37"/>
      <c r="C314" s="88"/>
      <c r="D314" s="89"/>
      <c r="E314" s="88"/>
      <c r="F314" s="88"/>
      <c r="G314" s="95"/>
      <c r="H314" s="104"/>
      <c r="I314" s="94"/>
      <c r="J314" s="20">
        <v>43549</v>
      </c>
      <c r="K314" s="108"/>
      <c r="L314" s="84"/>
    </row>
    <row r="315" spans="2:12" x14ac:dyDescent="0.2">
      <c r="B315" s="27"/>
      <c r="C315" s="88"/>
      <c r="D315" s="89"/>
      <c r="E315" s="88"/>
      <c r="F315" s="88"/>
      <c r="G315" s="95"/>
      <c r="H315" s="104"/>
      <c r="I315" s="94"/>
      <c r="J315" s="20">
        <v>43553</v>
      </c>
      <c r="K315" s="108"/>
      <c r="L315" s="84"/>
    </row>
    <row r="316" spans="2:12" x14ac:dyDescent="0.2">
      <c r="B316" s="37"/>
      <c r="C316" s="88"/>
      <c r="D316" s="89"/>
      <c r="E316" s="88"/>
      <c r="F316" s="88"/>
      <c r="G316" s="95"/>
      <c r="H316" s="104"/>
      <c r="I316" s="94"/>
      <c r="J316" s="20">
        <v>43558</v>
      </c>
      <c r="K316" s="108"/>
      <c r="L316" s="84"/>
    </row>
    <row r="317" spans="2:12" x14ac:dyDescent="0.2">
      <c r="B317" s="27"/>
      <c r="C317" s="88"/>
      <c r="D317" s="89"/>
      <c r="E317" s="88"/>
      <c r="F317" s="88"/>
      <c r="G317" s="95"/>
      <c r="H317" s="104"/>
      <c r="I317" s="94"/>
      <c r="J317" s="20">
        <v>43585</v>
      </c>
      <c r="K317" s="108"/>
      <c r="L317" s="84"/>
    </row>
    <row r="318" spans="2:12" x14ac:dyDescent="0.2">
      <c r="B318" s="37"/>
      <c r="C318" s="88"/>
      <c r="D318" s="89"/>
      <c r="E318" s="88"/>
      <c r="F318" s="88"/>
      <c r="G318" s="95"/>
      <c r="H318" s="104"/>
      <c r="I318" s="94"/>
      <c r="J318" s="20">
        <v>43614</v>
      </c>
      <c r="K318" s="108"/>
      <c r="L318" s="84"/>
    </row>
    <row r="319" spans="2:12" x14ac:dyDescent="0.2">
      <c r="B319" s="27"/>
      <c r="C319" s="88"/>
      <c r="D319" s="89"/>
      <c r="E319" s="88"/>
      <c r="F319" s="88"/>
      <c r="G319" s="95"/>
      <c r="H319" s="104"/>
      <c r="I319" s="94"/>
      <c r="J319" s="20">
        <v>43616</v>
      </c>
      <c r="K319" s="108"/>
      <c r="L319" s="84"/>
    </row>
    <row r="320" spans="2:12" x14ac:dyDescent="0.2">
      <c r="B320" s="27"/>
      <c r="C320" s="88"/>
      <c r="D320" s="89"/>
      <c r="E320" s="88"/>
      <c r="F320" s="88"/>
      <c r="G320" s="95"/>
      <c r="H320" s="104"/>
      <c r="I320" s="94"/>
      <c r="J320" s="20">
        <v>43644</v>
      </c>
      <c r="K320" s="108"/>
      <c r="L320" s="84"/>
    </row>
    <row r="321" spans="2:12" x14ac:dyDescent="0.2">
      <c r="B321" s="27"/>
      <c r="C321" s="88"/>
      <c r="D321" s="89"/>
      <c r="E321" s="88"/>
      <c r="F321" s="88"/>
      <c r="G321" s="95"/>
      <c r="H321" s="104"/>
      <c r="I321" s="94"/>
      <c r="J321" s="20">
        <v>43677</v>
      </c>
      <c r="K321" s="108"/>
      <c r="L321" s="84"/>
    </row>
    <row r="322" spans="2:12" x14ac:dyDescent="0.2">
      <c r="B322" s="37"/>
      <c r="C322" s="88"/>
      <c r="D322" s="89"/>
      <c r="E322" s="88"/>
      <c r="F322" s="88"/>
      <c r="G322" s="95"/>
      <c r="H322" s="104"/>
      <c r="I322" s="94"/>
      <c r="J322" s="20">
        <v>43705</v>
      </c>
      <c r="K322" s="108"/>
      <c r="L322" s="84"/>
    </row>
    <row r="323" spans="2:12" x14ac:dyDescent="0.2">
      <c r="B323" s="27"/>
      <c r="C323" s="88"/>
      <c r="D323" s="89"/>
      <c r="E323" s="88"/>
      <c r="F323" s="88"/>
      <c r="G323" s="95"/>
      <c r="H323" s="104"/>
      <c r="I323" s="94"/>
      <c r="J323" s="20">
        <v>43707</v>
      </c>
      <c r="K323" s="108"/>
      <c r="L323" s="84"/>
    </row>
    <row r="324" spans="2:12" x14ac:dyDescent="0.2">
      <c r="B324" s="37"/>
      <c r="C324" s="88"/>
      <c r="D324" s="89"/>
      <c r="E324" s="88"/>
      <c r="F324" s="88"/>
      <c r="G324" s="95"/>
      <c r="H324" s="104"/>
      <c r="I324" s="94"/>
      <c r="J324" s="20">
        <v>43735</v>
      </c>
      <c r="K324" s="108"/>
      <c r="L324" s="84"/>
    </row>
    <row r="325" spans="2:12" x14ac:dyDescent="0.2">
      <c r="B325" s="27"/>
      <c r="C325" s="88"/>
      <c r="D325" s="89"/>
      <c r="E325" s="88"/>
      <c r="F325" s="88"/>
      <c r="G325" s="95"/>
      <c r="H325" s="104"/>
      <c r="I325" s="94"/>
      <c r="J325" s="20">
        <v>43738</v>
      </c>
      <c r="K325" s="108"/>
      <c r="L325" s="84"/>
    </row>
    <row r="326" spans="2:12" x14ac:dyDescent="0.2">
      <c r="B326" s="37"/>
      <c r="C326" s="88"/>
      <c r="D326" s="89"/>
      <c r="E326" s="88"/>
      <c r="F326" s="88"/>
      <c r="G326" s="95"/>
      <c r="H326" s="104"/>
      <c r="I326" s="94"/>
      <c r="J326" s="20">
        <v>43763</v>
      </c>
      <c r="K326" s="108"/>
      <c r="L326" s="84"/>
    </row>
    <row r="327" spans="2:12" x14ac:dyDescent="0.2">
      <c r="B327" s="27"/>
      <c r="C327" s="88"/>
      <c r="D327" s="89"/>
      <c r="E327" s="88"/>
      <c r="F327" s="88"/>
      <c r="G327" s="95"/>
      <c r="H327" s="104"/>
      <c r="I327" s="94"/>
      <c r="J327" s="20">
        <v>43769</v>
      </c>
      <c r="K327" s="108"/>
      <c r="L327" s="84"/>
    </row>
    <row r="328" spans="2:12" x14ac:dyDescent="0.2">
      <c r="B328" s="27"/>
      <c r="C328" s="88"/>
      <c r="D328" s="89"/>
      <c r="E328" s="88"/>
      <c r="F328" s="88"/>
      <c r="G328" s="95"/>
      <c r="H328" s="104"/>
      <c r="I328" s="94"/>
      <c r="J328" s="20">
        <v>43798</v>
      </c>
      <c r="K328" s="108"/>
      <c r="L328" s="84"/>
    </row>
    <row r="329" spans="2:12" x14ac:dyDescent="0.2">
      <c r="B329" s="37"/>
      <c r="C329" s="88"/>
      <c r="D329" s="89"/>
      <c r="E329" s="88"/>
      <c r="F329" s="88"/>
      <c r="G329" s="95"/>
      <c r="H329" s="104"/>
      <c r="I329" s="94"/>
      <c r="J329" s="20">
        <v>43823</v>
      </c>
      <c r="K329" s="108"/>
      <c r="L329" s="84"/>
    </row>
    <row r="330" spans="2:12" x14ac:dyDescent="0.2">
      <c r="B330" s="27"/>
      <c r="C330" s="76"/>
      <c r="D330" s="87"/>
      <c r="E330" s="76"/>
      <c r="F330" s="76"/>
      <c r="G330" s="78"/>
      <c r="H330" s="105"/>
      <c r="I330" s="82"/>
      <c r="J330" s="20">
        <v>43812</v>
      </c>
      <c r="K330" s="109"/>
      <c r="L330" s="85"/>
    </row>
    <row r="331" spans="2:12" x14ac:dyDescent="0.2">
      <c r="B331" s="18"/>
      <c r="C331" s="75">
        <f>C311+1</f>
        <v>79</v>
      </c>
      <c r="D331" s="86">
        <v>43486</v>
      </c>
      <c r="E331" s="86" t="s">
        <v>176</v>
      </c>
      <c r="F331" s="86" t="s">
        <v>181</v>
      </c>
      <c r="G331" s="77" t="s">
        <v>182</v>
      </c>
      <c r="H331" s="79">
        <v>715341075</v>
      </c>
      <c r="I331" s="96">
        <v>715341082.09000003</v>
      </c>
      <c r="J331" s="20">
        <v>43496</v>
      </c>
      <c r="K331" s="107">
        <v>715341082.09000003</v>
      </c>
      <c r="L331" s="83" t="s">
        <v>300</v>
      </c>
    </row>
    <row r="332" spans="2:12" x14ac:dyDescent="0.2">
      <c r="B332" s="18"/>
      <c r="C332" s="88"/>
      <c r="D332" s="89"/>
      <c r="E332" s="89"/>
      <c r="F332" s="89"/>
      <c r="G332" s="95"/>
      <c r="H332" s="93"/>
      <c r="I332" s="97"/>
      <c r="J332" s="20">
        <v>43524</v>
      </c>
      <c r="K332" s="108"/>
      <c r="L332" s="84"/>
    </row>
    <row r="333" spans="2:12" x14ac:dyDescent="0.2">
      <c r="B333" s="18"/>
      <c r="C333" s="88"/>
      <c r="D333" s="89"/>
      <c r="E333" s="89"/>
      <c r="F333" s="89"/>
      <c r="G333" s="95"/>
      <c r="H333" s="93"/>
      <c r="I333" s="97"/>
      <c r="J333" s="20">
        <v>43553</v>
      </c>
      <c r="K333" s="108"/>
      <c r="L333" s="84"/>
    </row>
    <row r="334" spans="2:12" x14ac:dyDescent="0.2">
      <c r="B334" s="18"/>
      <c r="C334" s="88"/>
      <c r="D334" s="89"/>
      <c r="E334" s="89"/>
      <c r="F334" s="89"/>
      <c r="G334" s="95"/>
      <c r="H334" s="93"/>
      <c r="I334" s="97"/>
      <c r="J334" s="20">
        <v>43585</v>
      </c>
      <c r="K334" s="108"/>
      <c r="L334" s="84"/>
    </row>
    <row r="335" spans="2:12" x14ac:dyDescent="0.2">
      <c r="B335" s="18"/>
      <c r="C335" s="88"/>
      <c r="D335" s="89"/>
      <c r="E335" s="89"/>
      <c r="F335" s="89"/>
      <c r="G335" s="95"/>
      <c r="H335" s="93"/>
      <c r="I335" s="97"/>
      <c r="J335" s="20">
        <v>43616</v>
      </c>
      <c r="K335" s="108"/>
      <c r="L335" s="84"/>
    </row>
    <row r="336" spans="2:12" x14ac:dyDescent="0.2">
      <c r="B336" s="18"/>
      <c r="C336" s="88"/>
      <c r="D336" s="89"/>
      <c r="E336" s="89"/>
      <c r="F336" s="89"/>
      <c r="G336" s="95"/>
      <c r="H336" s="93"/>
      <c r="I336" s="97"/>
      <c r="J336" s="20">
        <v>43644</v>
      </c>
      <c r="K336" s="108"/>
      <c r="L336" s="84"/>
    </row>
    <row r="337" spans="2:12" x14ac:dyDescent="0.2">
      <c r="B337" s="18"/>
      <c r="C337" s="88"/>
      <c r="D337" s="89"/>
      <c r="E337" s="89"/>
      <c r="F337" s="89"/>
      <c r="G337" s="95"/>
      <c r="H337" s="93"/>
      <c r="I337" s="97"/>
      <c r="J337" s="20">
        <v>43677</v>
      </c>
      <c r="K337" s="108"/>
      <c r="L337" s="84"/>
    </row>
    <row r="338" spans="2:12" x14ac:dyDescent="0.2">
      <c r="B338" s="18"/>
      <c r="C338" s="88"/>
      <c r="D338" s="89"/>
      <c r="E338" s="89"/>
      <c r="F338" s="89"/>
      <c r="G338" s="95"/>
      <c r="H338" s="93"/>
      <c r="I338" s="97"/>
      <c r="J338" s="20">
        <v>43707</v>
      </c>
      <c r="K338" s="108"/>
      <c r="L338" s="84"/>
    </row>
    <row r="339" spans="2:12" x14ac:dyDescent="0.2">
      <c r="B339" s="18"/>
      <c r="C339" s="88"/>
      <c r="D339" s="89"/>
      <c r="E339" s="89"/>
      <c r="F339" s="89"/>
      <c r="G339" s="95"/>
      <c r="H339" s="93"/>
      <c r="I339" s="97"/>
      <c r="J339" s="20">
        <v>43738</v>
      </c>
      <c r="K339" s="108"/>
      <c r="L339" s="84"/>
    </row>
    <row r="340" spans="2:12" x14ac:dyDescent="0.2">
      <c r="B340" s="18"/>
      <c r="C340" s="76"/>
      <c r="D340" s="87"/>
      <c r="E340" s="87"/>
      <c r="F340" s="87"/>
      <c r="G340" s="78"/>
      <c r="H340" s="80"/>
      <c r="I340" s="98"/>
      <c r="J340" s="20">
        <v>43769</v>
      </c>
      <c r="K340" s="108"/>
      <c r="L340" s="85"/>
    </row>
    <row r="341" spans="2:12" x14ac:dyDescent="0.2">
      <c r="B341" s="18"/>
      <c r="C341" s="75">
        <f>C331+1</f>
        <v>80</v>
      </c>
      <c r="D341" s="86">
        <v>43486</v>
      </c>
      <c r="E341" s="86" t="s">
        <v>176</v>
      </c>
      <c r="F341" s="86" t="s">
        <v>183</v>
      </c>
      <c r="G341" s="77" t="s">
        <v>184</v>
      </c>
      <c r="H341" s="79">
        <v>1393338221</v>
      </c>
      <c r="I341" s="96">
        <v>1393338221</v>
      </c>
      <c r="J341" s="20">
        <v>43496</v>
      </c>
      <c r="K341" s="107">
        <v>1393338221</v>
      </c>
      <c r="L341" s="83" t="s">
        <v>301</v>
      </c>
    </row>
    <row r="342" spans="2:12" x14ac:dyDescent="0.2">
      <c r="B342" s="18"/>
      <c r="C342" s="88"/>
      <c r="D342" s="89"/>
      <c r="E342" s="89"/>
      <c r="F342" s="89"/>
      <c r="G342" s="95"/>
      <c r="H342" s="93"/>
      <c r="I342" s="97"/>
      <c r="J342" s="20">
        <v>43524</v>
      </c>
      <c r="K342" s="108"/>
      <c r="L342" s="84"/>
    </row>
    <row r="343" spans="2:12" x14ac:dyDescent="0.2">
      <c r="B343" s="18"/>
      <c r="C343" s="88"/>
      <c r="D343" s="89"/>
      <c r="E343" s="89"/>
      <c r="F343" s="89"/>
      <c r="G343" s="95"/>
      <c r="H343" s="93"/>
      <c r="I343" s="97"/>
      <c r="J343" s="20">
        <v>43553</v>
      </c>
      <c r="K343" s="108"/>
      <c r="L343" s="84"/>
    </row>
    <row r="344" spans="2:12" x14ac:dyDescent="0.2">
      <c r="B344" s="18"/>
      <c r="C344" s="88"/>
      <c r="D344" s="89"/>
      <c r="E344" s="89"/>
      <c r="F344" s="89"/>
      <c r="G344" s="95"/>
      <c r="H344" s="93"/>
      <c r="I344" s="97"/>
      <c r="J344" s="20">
        <v>43585</v>
      </c>
      <c r="K344" s="108"/>
      <c r="L344" s="84"/>
    </row>
    <row r="345" spans="2:12" x14ac:dyDescent="0.2">
      <c r="B345" s="18"/>
      <c r="C345" s="88"/>
      <c r="D345" s="89"/>
      <c r="E345" s="89"/>
      <c r="F345" s="89"/>
      <c r="G345" s="95"/>
      <c r="H345" s="93"/>
      <c r="I345" s="97"/>
      <c r="J345" s="20">
        <v>43616</v>
      </c>
      <c r="K345" s="108"/>
      <c r="L345" s="84"/>
    </row>
    <row r="346" spans="2:12" x14ac:dyDescent="0.2">
      <c r="B346" s="18"/>
      <c r="C346" s="88"/>
      <c r="D346" s="89"/>
      <c r="E346" s="89"/>
      <c r="F346" s="89"/>
      <c r="G346" s="95"/>
      <c r="H346" s="93"/>
      <c r="I346" s="97"/>
      <c r="J346" s="20">
        <v>43644</v>
      </c>
      <c r="K346" s="108"/>
      <c r="L346" s="84"/>
    </row>
    <row r="347" spans="2:12" x14ac:dyDescent="0.2">
      <c r="B347" s="18"/>
      <c r="C347" s="88"/>
      <c r="D347" s="89"/>
      <c r="E347" s="89"/>
      <c r="F347" s="89"/>
      <c r="G347" s="95"/>
      <c r="H347" s="93"/>
      <c r="I347" s="97"/>
      <c r="J347" s="20">
        <v>43677</v>
      </c>
      <c r="K347" s="108"/>
      <c r="L347" s="84"/>
    </row>
    <row r="348" spans="2:12" x14ac:dyDescent="0.2">
      <c r="B348" s="18"/>
      <c r="C348" s="88"/>
      <c r="D348" s="89"/>
      <c r="E348" s="89"/>
      <c r="F348" s="89"/>
      <c r="G348" s="95"/>
      <c r="H348" s="93"/>
      <c r="I348" s="97"/>
      <c r="J348" s="20">
        <v>43707</v>
      </c>
      <c r="K348" s="108"/>
      <c r="L348" s="84"/>
    </row>
    <row r="349" spans="2:12" x14ac:dyDescent="0.2">
      <c r="B349" s="18"/>
      <c r="C349" s="88"/>
      <c r="D349" s="89"/>
      <c r="E349" s="89"/>
      <c r="F349" s="89"/>
      <c r="G349" s="95"/>
      <c r="H349" s="93"/>
      <c r="I349" s="97"/>
      <c r="J349" s="20">
        <v>43738</v>
      </c>
      <c r="K349" s="108"/>
      <c r="L349" s="84"/>
    </row>
    <row r="350" spans="2:12" x14ac:dyDescent="0.2">
      <c r="B350" s="18"/>
      <c r="C350" s="88"/>
      <c r="D350" s="89"/>
      <c r="E350" s="89"/>
      <c r="F350" s="89"/>
      <c r="G350" s="95"/>
      <c r="H350" s="93"/>
      <c r="I350" s="97"/>
      <c r="J350" s="20">
        <v>43769</v>
      </c>
      <c r="K350" s="108"/>
      <c r="L350" s="84"/>
    </row>
    <row r="351" spans="2:12" x14ac:dyDescent="0.2">
      <c r="B351" s="18"/>
      <c r="C351" s="88"/>
      <c r="D351" s="89"/>
      <c r="E351" s="89"/>
      <c r="F351" s="89"/>
      <c r="G351" s="95"/>
      <c r="H351" s="93"/>
      <c r="I351" s="97"/>
      <c r="J351" s="20">
        <v>43798</v>
      </c>
      <c r="K351" s="108"/>
      <c r="L351" s="84"/>
    </row>
    <row r="352" spans="2:12" x14ac:dyDescent="0.2">
      <c r="B352" s="18"/>
      <c r="C352" s="76"/>
      <c r="D352" s="87"/>
      <c r="E352" s="87"/>
      <c r="F352" s="87"/>
      <c r="G352" s="78"/>
      <c r="H352" s="80"/>
      <c r="I352" s="98"/>
      <c r="J352" s="20">
        <v>43812</v>
      </c>
      <c r="K352" s="109"/>
      <c r="L352" s="85"/>
    </row>
    <row r="353" spans="2:12" x14ac:dyDescent="0.2">
      <c r="B353" s="18"/>
      <c r="C353" s="75">
        <f>C341+1</f>
        <v>81</v>
      </c>
      <c r="D353" s="86" t="s">
        <v>257</v>
      </c>
      <c r="E353" s="86" t="s">
        <v>176</v>
      </c>
      <c r="F353" s="86" t="s">
        <v>185</v>
      </c>
      <c r="G353" s="77" t="s">
        <v>186</v>
      </c>
      <c r="H353" s="79">
        <v>98669954</v>
      </c>
      <c r="I353" s="81">
        <v>100390874.98</v>
      </c>
      <c r="J353" s="20">
        <v>43496</v>
      </c>
      <c r="K353" s="110">
        <v>98215687.310000002</v>
      </c>
      <c r="L353" s="83" t="s">
        <v>263</v>
      </c>
    </row>
    <row r="354" spans="2:12" x14ac:dyDescent="0.2">
      <c r="B354" s="27"/>
      <c r="C354" s="88"/>
      <c r="D354" s="89"/>
      <c r="E354" s="89"/>
      <c r="F354" s="89"/>
      <c r="G354" s="95"/>
      <c r="H354" s="93"/>
      <c r="I354" s="94"/>
      <c r="J354" s="20">
        <v>43524</v>
      </c>
      <c r="K354" s="111"/>
      <c r="L354" s="84"/>
    </row>
    <row r="355" spans="2:12" x14ac:dyDescent="0.2">
      <c r="B355" s="27"/>
      <c r="C355" s="88"/>
      <c r="D355" s="89"/>
      <c r="E355" s="89"/>
      <c r="F355" s="89"/>
      <c r="G355" s="95"/>
      <c r="H355" s="93"/>
      <c r="I355" s="94"/>
      <c r="J355" s="20">
        <v>43553</v>
      </c>
      <c r="K355" s="111"/>
      <c r="L355" s="84"/>
    </row>
    <row r="356" spans="2:12" x14ac:dyDescent="0.2">
      <c r="B356" s="27"/>
      <c r="C356" s="88"/>
      <c r="D356" s="89"/>
      <c r="E356" s="89"/>
      <c r="F356" s="89"/>
      <c r="G356" s="95"/>
      <c r="H356" s="93"/>
      <c r="I356" s="94"/>
      <c r="J356" s="20">
        <v>43585</v>
      </c>
      <c r="K356" s="111"/>
      <c r="L356" s="84"/>
    </row>
    <row r="357" spans="2:12" x14ac:dyDescent="0.2">
      <c r="B357" s="27"/>
      <c r="C357" s="88"/>
      <c r="D357" s="89"/>
      <c r="E357" s="89"/>
      <c r="F357" s="89"/>
      <c r="G357" s="95"/>
      <c r="H357" s="93"/>
      <c r="I357" s="94"/>
      <c r="J357" s="20">
        <v>43616</v>
      </c>
      <c r="K357" s="111"/>
      <c r="L357" s="84"/>
    </row>
    <row r="358" spans="2:12" x14ac:dyDescent="0.2">
      <c r="B358" s="27"/>
      <c r="C358" s="88"/>
      <c r="D358" s="89"/>
      <c r="E358" s="89"/>
      <c r="F358" s="89"/>
      <c r="G358" s="95"/>
      <c r="H358" s="93"/>
      <c r="I358" s="94"/>
      <c r="J358" s="20">
        <v>43644</v>
      </c>
      <c r="K358" s="111"/>
      <c r="L358" s="84"/>
    </row>
    <row r="359" spans="2:12" x14ac:dyDescent="0.2">
      <c r="B359" s="27"/>
      <c r="C359" s="88"/>
      <c r="D359" s="89"/>
      <c r="E359" s="89"/>
      <c r="F359" s="89"/>
      <c r="G359" s="95"/>
      <c r="H359" s="93"/>
      <c r="I359" s="94"/>
      <c r="J359" s="20">
        <v>43677</v>
      </c>
      <c r="K359" s="111"/>
      <c r="L359" s="84"/>
    </row>
    <row r="360" spans="2:12" x14ac:dyDescent="0.2">
      <c r="B360" s="27"/>
      <c r="C360" s="88"/>
      <c r="D360" s="89"/>
      <c r="E360" s="89"/>
      <c r="F360" s="89"/>
      <c r="G360" s="95"/>
      <c r="H360" s="93"/>
      <c r="I360" s="94"/>
      <c r="J360" s="20">
        <v>43707</v>
      </c>
      <c r="K360" s="111"/>
      <c r="L360" s="84"/>
    </row>
    <row r="361" spans="2:12" x14ac:dyDescent="0.2">
      <c r="B361" s="27"/>
      <c r="C361" s="88"/>
      <c r="D361" s="89"/>
      <c r="E361" s="89"/>
      <c r="F361" s="89"/>
      <c r="G361" s="95"/>
      <c r="H361" s="93"/>
      <c r="I361" s="94"/>
      <c r="J361" s="20">
        <v>43738</v>
      </c>
      <c r="K361" s="111"/>
      <c r="L361" s="84"/>
    </row>
    <row r="362" spans="2:12" x14ac:dyDescent="0.2">
      <c r="B362" s="27"/>
      <c r="C362" s="76"/>
      <c r="D362" s="87"/>
      <c r="E362" s="87"/>
      <c r="F362" s="87"/>
      <c r="G362" s="78"/>
      <c r="H362" s="80"/>
      <c r="I362" s="82"/>
      <c r="J362" s="20">
        <v>43769</v>
      </c>
      <c r="K362" s="112"/>
      <c r="L362" s="85"/>
    </row>
    <row r="363" spans="2:12" x14ac:dyDescent="0.2">
      <c r="B363" s="18"/>
      <c r="C363" s="75">
        <f>C353+1</f>
        <v>82</v>
      </c>
      <c r="D363" s="86" t="s">
        <v>257</v>
      </c>
      <c r="E363" s="86" t="s">
        <v>176</v>
      </c>
      <c r="F363" s="86" t="s">
        <v>187</v>
      </c>
      <c r="G363" s="77" t="s">
        <v>188</v>
      </c>
      <c r="H363" s="79">
        <v>177347024</v>
      </c>
      <c r="I363" s="81">
        <v>179306104.50999999</v>
      </c>
      <c r="J363" s="20">
        <v>43496</v>
      </c>
      <c r="K363" s="110">
        <v>174214955.66999999</v>
      </c>
      <c r="L363" s="83" t="s">
        <v>263</v>
      </c>
    </row>
    <row r="364" spans="2:12" x14ac:dyDescent="0.2">
      <c r="B364" s="27"/>
      <c r="C364" s="88"/>
      <c r="D364" s="89"/>
      <c r="E364" s="89"/>
      <c r="F364" s="89"/>
      <c r="G364" s="95"/>
      <c r="H364" s="93"/>
      <c r="I364" s="94"/>
      <c r="J364" s="20">
        <v>43523</v>
      </c>
      <c r="K364" s="111"/>
      <c r="L364" s="84"/>
    </row>
    <row r="365" spans="2:12" x14ac:dyDescent="0.2">
      <c r="B365" s="27"/>
      <c r="C365" s="88"/>
      <c r="D365" s="89"/>
      <c r="E365" s="89"/>
      <c r="F365" s="89"/>
      <c r="G365" s="95"/>
      <c r="H365" s="93"/>
      <c r="I365" s="94"/>
      <c r="J365" s="20">
        <v>43552</v>
      </c>
      <c r="K365" s="111"/>
      <c r="L365" s="84"/>
    </row>
    <row r="366" spans="2:12" x14ac:dyDescent="0.2">
      <c r="B366" s="27"/>
      <c r="C366" s="88"/>
      <c r="D366" s="89"/>
      <c r="E366" s="89"/>
      <c r="F366" s="89"/>
      <c r="G366" s="95"/>
      <c r="H366" s="93"/>
      <c r="I366" s="94"/>
      <c r="J366" s="20">
        <v>43560</v>
      </c>
      <c r="K366" s="111"/>
      <c r="L366" s="84"/>
    </row>
    <row r="367" spans="2:12" x14ac:dyDescent="0.2">
      <c r="B367" s="27"/>
      <c r="C367" s="88"/>
      <c r="D367" s="89"/>
      <c r="E367" s="89"/>
      <c r="F367" s="89"/>
      <c r="G367" s="95"/>
      <c r="H367" s="93"/>
      <c r="I367" s="94"/>
      <c r="J367" s="20">
        <v>43614</v>
      </c>
      <c r="K367" s="111"/>
      <c r="L367" s="84"/>
    </row>
    <row r="368" spans="2:12" x14ac:dyDescent="0.2">
      <c r="B368" s="27"/>
      <c r="C368" s="88"/>
      <c r="D368" s="89"/>
      <c r="E368" s="89"/>
      <c r="F368" s="89"/>
      <c r="G368" s="95"/>
      <c r="H368" s="93"/>
      <c r="I368" s="94"/>
      <c r="J368" s="20">
        <v>43643</v>
      </c>
      <c r="K368" s="111"/>
      <c r="L368" s="84"/>
    </row>
    <row r="369" spans="2:12" x14ac:dyDescent="0.2">
      <c r="B369" s="27"/>
      <c r="C369" s="88"/>
      <c r="D369" s="89"/>
      <c r="E369" s="89"/>
      <c r="F369" s="89"/>
      <c r="G369" s="95"/>
      <c r="H369" s="93"/>
      <c r="I369" s="94"/>
      <c r="J369" s="20">
        <v>43675</v>
      </c>
      <c r="K369" s="111"/>
      <c r="L369" s="84"/>
    </row>
    <row r="370" spans="2:12" x14ac:dyDescent="0.2">
      <c r="B370" s="27"/>
      <c r="C370" s="88"/>
      <c r="D370" s="89"/>
      <c r="E370" s="89"/>
      <c r="F370" s="89"/>
      <c r="G370" s="95"/>
      <c r="H370" s="93"/>
      <c r="I370" s="94"/>
      <c r="J370" s="20">
        <v>43706</v>
      </c>
      <c r="K370" s="111"/>
      <c r="L370" s="84"/>
    </row>
    <row r="371" spans="2:12" x14ac:dyDescent="0.2">
      <c r="B371" s="27"/>
      <c r="C371" s="88"/>
      <c r="D371" s="89"/>
      <c r="E371" s="89"/>
      <c r="F371" s="89"/>
      <c r="G371" s="95"/>
      <c r="H371" s="93"/>
      <c r="I371" s="94"/>
      <c r="J371" s="20">
        <v>43734</v>
      </c>
      <c r="K371" s="111"/>
      <c r="L371" s="84"/>
    </row>
    <row r="372" spans="2:12" x14ac:dyDescent="0.2">
      <c r="B372" s="27"/>
      <c r="C372" s="76"/>
      <c r="D372" s="87"/>
      <c r="E372" s="87"/>
      <c r="F372" s="87"/>
      <c r="G372" s="78"/>
      <c r="H372" s="80"/>
      <c r="I372" s="82"/>
      <c r="J372" s="20">
        <v>43767</v>
      </c>
      <c r="K372" s="112"/>
      <c r="L372" s="85"/>
    </row>
    <row r="373" spans="2:12" x14ac:dyDescent="0.2">
      <c r="B373" s="18"/>
      <c r="C373" s="75">
        <f>C363+1</f>
        <v>83</v>
      </c>
      <c r="D373" s="86" t="s">
        <v>257</v>
      </c>
      <c r="E373" s="75" t="s">
        <v>176</v>
      </c>
      <c r="F373" s="75" t="s">
        <v>189</v>
      </c>
      <c r="G373" s="77" t="s">
        <v>190</v>
      </c>
      <c r="H373" s="79">
        <v>547450008</v>
      </c>
      <c r="I373" s="81">
        <v>551765426.69000006</v>
      </c>
      <c r="J373" s="20">
        <v>43496</v>
      </c>
      <c r="K373" s="110">
        <v>551597476.00999999</v>
      </c>
      <c r="L373" s="83" t="s">
        <v>284</v>
      </c>
    </row>
    <row r="374" spans="2:12" x14ac:dyDescent="0.2">
      <c r="B374" s="27"/>
      <c r="C374" s="88"/>
      <c r="D374" s="89"/>
      <c r="E374" s="88"/>
      <c r="F374" s="88"/>
      <c r="G374" s="95"/>
      <c r="H374" s="93"/>
      <c r="I374" s="94"/>
      <c r="J374" s="20">
        <v>43524</v>
      </c>
      <c r="K374" s="111"/>
      <c r="L374" s="84"/>
    </row>
    <row r="375" spans="2:12" x14ac:dyDescent="0.2">
      <c r="B375" s="27"/>
      <c r="C375" s="88"/>
      <c r="D375" s="89"/>
      <c r="E375" s="88"/>
      <c r="F375" s="88"/>
      <c r="G375" s="95"/>
      <c r="H375" s="93"/>
      <c r="I375" s="94"/>
      <c r="J375" s="20">
        <v>43553</v>
      </c>
      <c r="K375" s="111"/>
      <c r="L375" s="84"/>
    </row>
    <row r="376" spans="2:12" x14ac:dyDescent="0.2">
      <c r="B376" s="27"/>
      <c r="C376" s="88"/>
      <c r="D376" s="89"/>
      <c r="E376" s="88"/>
      <c r="F376" s="88"/>
      <c r="G376" s="95"/>
      <c r="H376" s="93"/>
      <c r="I376" s="94"/>
      <c r="J376" s="20">
        <v>43585</v>
      </c>
      <c r="K376" s="111"/>
      <c r="L376" s="84"/>
    </row>
    <row r="377" spans="2:12" x14ac:dyDescent="0.2">
      <c r="B377" s="27"/>
      <c r="C377" s="88"/>
      <c r="D377" s="89"/>
      <c r="E377" s="88"/>
      <c r="F377" s="88"/>
      <c r="G377" s="95"/>
      <c r="H377" s="93"/>
      <c r="I377" s="94"/>
      <c r="J377" s="20">
        <v>43616</v>
      </c>
      <c r="K377" s="111"/>
      <c r="L377" s="84"/>
    </row>
    <row r="378" spans="2:12" x14ac:dyDescent="0.2">
      <c r="B378" s="27"/>
      <c r="C378" s="88"/>
      <c r="D378" s="89"/>
      <c r="E378" s="88"/>
      <c r="F378" s="88"/>
      <c r="G378" s="95"/>
      <c r="H378" s="93"/>
      <c r="I378" s="94"/>
      <c r="J378" s="20">
        <v>43644</v>
      </c>
      <c r="K378" s="111"/>
      <c r="L378" s="84"/>
    </row>
    <row r="379" spans="2:12" x14ac:dyDescent="0.2">
      <c r="B379" s="27"/>
      <c r="C379" s="88"/>
      <c r="D379" s="89"/>
      <c r="E379" s="88"/>
      <c r="F379" s="88"/>
      <c r="G379" s="95"/>
      <c r="H379" s="93"/>
      <c r="I379" s="94"/>
      <c r="J379" s="20">
        <v>43677</v>
      </c>
      <c r="K379" s="111"/>
      <c r="L379" s="84"/>
    </row>
    <row r="380" spans="2:12" x14ac:dyDescent="0.2">
      <c r="B380" s="27"/>
      <c r="C380" s="88"/>
      <c r="D380" s="89"/>
      <c r="E380" s="88"/>
      <c r="F380" s="88"/>
      <c r="G380" s="95"/>
      <c r="H380" s="93"/>
      <c r="I380" s="94"/>
      <c r="J380" s="20">
        <v>43707</v>
      </c>
      <c r="K380" s="111"/>
      <c r="L380" s="84"/>
    </row>
    <row r="381" spans="2:12" x14ac:dyDescent="0.2">
      <c r="B381" s="27"/>
      <c r="C381" s="88"/>
      <c r="D381" s="89"/>
      <c r="E381" s="88"/>
      <c r="F381" s="88"/>
      <c r="G381" s="95"/>
      <c r="H381" s="93"/>
      <c r="I381" s="94"/>
      <c r="J381" s="20">
        <v>43738</v>
      </c>
      <c r="K381" s="111"/>
      <c r="L381" s="84"/>
    </row>
    <row r="382" spans="2:12" x14ac:dyDescent="0.2">
      <c r="B382" s="27"/>
      <c r="C382" s="88"/>
      <c r="D382" s="89"/>
      <c r="E382" s="88"/>
      <c r="F382" s="88"/>
      <c r="G382" s="95"/>
      <c r="H382" s="93"/>
      <c r="I382" s="94"/>
      <c r="J382" s="20">
        <v>43769</v>
      </c>
      <c r="K382" s="111"/>
      <c r="L382" s="84"/>
    </row>
    <row r="383" spans="2:12" x14ac:dyDescent="0.2">
      <c r="B383" s="27"/>
      <c r="C383" s="88"/>
      <c r="D383" s="89"/>
      <c r="E383" s="88"/>
      <c r="F383" s="88"/>
      <c r="G383" s="95"/>
      <c r="H383" s="93"/>
      <c r="I383" s="94"/>
      <c r="J383" s="20">
        <v>43798</v>
      </c>
      <c r="K383" s="111"/>
      <c r="L383" s="84"/>
    </row>
    <row r="384" spans="2:12" x14ac:dyDescent="0.2">
      <c r="B384" s="27"/>
      <c r="C384" s="76"/>
      <c r="D384" s="87"/>
      <c r="E384" s="76"/>
      <c r="F384" s="76"/>
      <c r="G384" s="78"/>
      <c r="H384" s="80"/>
      <c r="I384" s="82"/>
      <c r="J384" s="20">
        <v>43812</v>
      </c>
      <c r="K384" s="112"/>
      <c r="L384" s="85"/>
    </row>
    <row r="385" spans="2:12" ht="22.5" x14ac:dyDescent="0.2">
      <c r="B385" s="27"/>
      <c r="C385" s="9">
        <f>C373+1</f>
        <v>84</v>
      </c>
      <c r="D385" s="46" t="s">
        <v>257</v>
      </c>
      <c r="E385" s="27" t="s">
        <v>176</v>
      </c>
      <c r="F385" s="27" t="s">
        <v>191</v>
      </c>
      <c r="G385" s="21" t="s">
        <v>192</v>
      </c>
      <c r="H385" s="19"/>
      <c r="I385" s="29">
        <v>828271.1</v>
      </c>
      <c r="J385" s="20" t="s">
        <v>292</v>
      </c>
      <c r="K385" s="48">
        <v>49762941.640000001</v>
      </c>
      <c r="L385" s="60" t="s">
        <v>263</v>
      </c>
    </row>
    <row r="386" spans="2:12" ht="22.5" x14ac:dyDescent="0.2">
      <c r="B386" s="27"/>
      <c r="C386" s="9">
        <f t="shared" ref="C386:C390" si="5">C385+1</f>
        <v>85</v>
      </c>
      <c r="D386" s="46">
        <v>43149</v>
      </c>
      <c r="E386" s="27" t="s">
        <v>176</v>
      </c>
      <c r="F386" s="27" t="s">
        <v>193</v>
      </c>
      <c r="G386" s="21" t="s">
        <v>194</v>
      </c>
      <c r="H386" s="19"/>
      <c r="I386" s="29">
        <v>162585.01</v>
      </c>
      <c r="J386" s="20" t="s">
        <v>292</v>
      </c>
      <c r="K386" s="48">
        <v>18637013.809999999</v>
      </c>
      <c r="L386" s="60" t="s">
        <v>263</v>
      </c>
    </row>
    <row r="387" spans="2:12" ht="33.75" x14ac:dyDescent="0.2">
      <c r="B387" s="27" t="s">
        <v>11</v>
      </c>
      <c r="C387" s="9">
        <f t="shared" si="5"/>
        <v>86</v>
      </c>
      <c r="D387" s="46" t="s">
        <v>257</v>
      </c>
      <c r="E387" s="27" t="s">
        <v>176</v>
      </c>
      <c r="F387" s="27" t="s">
        <v>195</v>
      </c>
      <c r="G387" s="21" t="s">
        <v>196</v>
      </c>
      <c r="H387" s="19"/>
      <c r="I387" s="74">
        <v>2.66</v>
      </c>
      <c r="J387" s="20" t="s">
        <v>293</v>
      </c>
      <c r="K387" s="48">
        <v>32.409999999999997</v>
      </c>
      <c r="L387" s="60" t="s">
        <v>271</v>
      </c>
    </row>
    <row r="388" spans="2:12" ht="33.75" x14ac:dyDescent="0.2">
      <c r="B388" s="27" t="s">
        <v>11</v>
      </c>
      <c r="C388" s="9">
        <f t="shared" si="5"/>
        <v>87</v>
      </c>
      <c r="D388" s="46" t="s">
        <v>257</v>
      </c>
      <c r="E388" s="27" t="s">
        <v>176</v>
      </c>
      <c r="F388" s="27" t="s">
        <v>197</v>
      </c>
      <c r="G388" s="21" t="s">
        <v>198</v>
      </c>
      <c r="H388" s="19"/>
      <c r="I388" s="74">
        <v>2.6700000000000004</v>
      </c>
      <c r="J388" s="20" t="s">
        <v>293</v>
      </c>
      <c r="K388" s="48">
        <v>236.84</v>
      </c>
      <c r="L388" s="60" t="s">
        <v>271</v>
      </c>
    </row>
    <row r="389" spans="2:12" ht="22.5" x14ac:dyDescent="0.2">
      <c r="B389" s="27" t="s">
        <v>11</v>
      </c>
      <c r="C389" s="9">
        <f>C388+1</f>
        <v>88</v>
      </c>
      <c r="D389" s="46" t="s">
        <v>257</v>
      </c>
      <c r="E389" s="27" t="s">
        <v>176</v>
      </c>
      <c r="F389" s="27" t="s">
        <v>199</v>
      </c>
      <c r="G389" s="21" t="s">
        <v>200</v>
      </c>
      <c r="H389" s="19"/>
      <c r="I389" s="29">
        <v>0.02</v>
      </c>
      <c r="J389" s="20" t="s">
        <v>294</v>
      </c>
      <c r="K389" s="48"/>
      <c r="L389" s="60" t="s">
        <v>263</v>
      </c>
    </row>
    <row r="390" spans="2:12" ht="22.5" x14ac:dyDescent="0.2">
      <c r="B390" s="27" t="s">
        <v>11</v>
      </c>
      <c r="C390" s="9">
        <f t="shared" si="5"/>
        <v>89</v>
      </c>
      <c r="D390" s="46" t="s">
        <v>257</v>
      </c>
      <c r="E390" s="27" t="s">
        <v>176</v>
      </c>
      <c r="F390" s="27" t="s">
        <v>201</v>
      </c>
      <c r="G390" s="21" t="s">
        <v>202</v>
      </c>
      <c r="H390" s="19"/>
      <c r="I390" s="29">
        <v>0.66</v>
      </c>
      <c r="J390" s="20">
        <v>43497</v>
      </c>
      <c r="K390" s="48"/>
      <c r="L390" s="63" t="s">
        <v>263</v>
      </c>
    </row>
    <row r="391" spans="2:12" x14ac:dyDescent="0.2">
      <c r="B391" s="27" t="s">
        <v>11</v>
      </c>
      <c r="C391" s="75">
        <f>C390+1</f>
        <v>90</v>
      </c>
      <c r="D391" s="86" t="s">
        <v>257</v>
      </c>
      <c r="E391" s="75" t="s">
        <v>176</v>
      </c>
      <c r="F391" s="75" t="s">
        <v>203</v>
      </c>
      <c r="G391" s="77" t="s">
        <v>204</v>
      </c>
      <c r="H391" s="79">
        <v>23710036</v>
      </c>
      <c r="I391" s="81">
        <v>23710036</v>
      </c>
      <c r="J391" s="20">
        <v>43475</v>
      </c>
      <c r="K391" s="110">
        <v>23710036</v>
      </c>
      <c r="L391" s="83" t="s">
        <v>272</v>
      </c>
    </row>
    <row r="392" spans="2:12" ht="11.25" customHeight="1" x14ac:dyDescent="0.2">
      <c r="B392" s="27"/>
      <c r="C392" s="88"/>
      <c r="D392" s="89"/>
      <c r="E392" s="88"/>
      <c r="F392" s="88"/>
      <c r="G392" s="95"/>
      <c r="H392" s="93"/>
      <c r="I392" s="94"/>
      <c r="J392" s="20">
        <v>43504</v>
      </c>
      <c r="K392" s="111"/>
      <c r="L392" s="84"/>
    </row>
    <row r="393" spans="2:12" ht="11.25" customHeight="1" x14ac:dyDescent="0.2">
      <c r="B393" s="27"/>
      <c r="C393" s="88"/>
      <c r="D393" s="89"/>
      <c r="E393" s="88"/>
      <c r="F393" s="88"/>
      <c r="G393" s="95"/>
      <c r="H393" s="93"/>
      <c r="I393" s="94"/>
      <c r="J393" s="20">
        <v>43532</v>
      </c>
      <c r="K393" s="111"/>
      <c r="L393" s="84"/>
    </row>
    <row r="394" spans="2:12" ht="11.25" customHeight="1" x14ac:dyDescent="0.2">
      <c r="B394" s="27"/>
      <c r="C394" s="88"/>
      <c r="D394" s="89"/>
      <c r="E394" s="88"/>
      <c r="F394" s="88"/>
      <c r="G394" s="95"/>
      <c r="H394" s="93"/>
      <c r="I394" s="94"/>
      <c r="J394" s="20">
        <v>43565</v>
      </c>
      <c r="K394" s="111"/>
      <c r="L394" s="84"/>
    </row>
    <row r="395" spans="2:12" ht="11.25" customHeight="1" x14ac:dyDescent="0.2">
      <c r="B395" s="27"/>
      <c r="C395" s="88"/>
      <c r="D395" s="89"/>
      <c r="E395" s="88"/>
      <c r="F395" s="88"/>
      <c r="G395" s="95"/>
      <c r="H395" s="93"/>
      <c r="I395" s="94"/>
      <c r="J395" s="20">
        <v>43594</v>
      </c>
      <c r="K395" s="111"/>
      <c r="L395" s="84"/>
    </row>
    <row r="396" spans="2:12" ht="11.25" customHeight="1" x14ac:dyDescent="0.2">
      <c r="B396" s="27"/>
      <c r="C396" s="88"/>
      <c r="D396" s="89"/>
      <c r="E396" s="88"/>
      <c r="F396" s="88"/>
      <c r="G396" s="95"/>
      <c r="H396" s="93"/>
      <c r="I396" s="94"/>
      <c r="J396" s="20">
        <v>43626</v>
      </c>
      <c r="K396" s="111"/>
      <c r="L396" s="84"/>
    </row>
    <row r="397" spans="2:12" ht="11.25" customHeight="1" x14ac:dyDescent="0.2">
      <c r="B397" s="27"/>
      <c r="C397" s="88"/>
      <c r="D397" s="89"/>
      <c r="E397" s="88"/>
      <c r="F397" s="88"/>
      <c r="G397" s="95"/>
      <c r="H397" s="93"/>
      <c r="I397" s="94"/>
      <c r="J397" s="20">
        <v>43656</v>
      </c>
      <c r="K397" s="111"/>
      <c r="L397" s="84"/>
    </row>
    <row r="398" spans="2:12" ht="11.25" customHeight="1" x14ac:dyDescent="0.2">
      <c r="B398" s="27"/>
      <c r="C398" s="88"/>
      <c r="D398" s="89"/>
      <c r="E398" s="88"/>
      <c r="F398" s="88"/>
      <c r="G398" s="95"/>
      <c r="H398" s="93"/>
      <c r="I398" s="94"/>
      <c r="J398" s="20">
        <v>43686</v>
      </c>
      <c r="K398" s="111"/>
      <c r="L398" s="84"/>
    </row>
    <row r="399" spans="2:12" ht="11.25" customHeight="1" x14ac:dyDescent="0.2">
      <c r="B399" s="27"/>
      <c r="C399" s="88"/>
      <c r="D399" s="89"/>
      <c r="E399" s="88"/>
      <c r="F399" s="88"/>
      <c r="G399" s="95"/>
      <c r="H399" s="93"/>
      <c r="I399" s="94"/>
      <c r="J399" s="20">
        <v>43718</v>
      </c>
      <c r="K399" s="111"/>
      <c r="L399" s="84"/>
    </row>
    <row r="400" spans="2:12" ht="11.25" customHeight="1" x14ac:dyDescent="0.2">
      <c r="B400" s="27"/>
      <c r="C400" s="88"/>
      <c r="D400" s="89"/>
      <c r="E400" s="88"/>
      <c r="F400" s="88"/>
      <c r="G400" s="95"/>
      <c r="H400" s="93"/>
      <c r="I400" s="94"/>
      <c r="J400" s="20">
        <v>43748</v>
      </c>
      <c r="K400" s="111"/>
      <c r="L400" s="84"/>
    </row>
    <row r="401" spans="2:14" ht="11.25" customHeight="1" x14ac:dyDescent="0.2">
      <c r="B401" s="27"/>
      <c r="C401" s="88"/>
      <c r="D401" s="89"/>
      <c r="E401" s="88"/>
      <c r="F401" s="88"/>
      <c r="G401" s="95"/>
      <c r="H401" s="93"/>
      <c r="I401" s="94"/>
      <c r="J401" s="20">
        <v>43777</v>
      </c>
      <c r="K401" s="111"/>
      <c r="L401" s="84"/>
    </row>
    <row r="402" spans="2:14" ht="11.25" customHeight="1" x14ac:dyDescent="0.2">
      <c r="B402" s="27"/>
      <c r="C402" s="76"/>
      <c r="D402" s="87"/>
      <c r="E402" s="76"/>
      <c r="F402" s="76"/>
      <c r="G402" s="78"/>
      <c r="H402" s="80"/>
      <c r="I402" s="82"/>
      <c r="J402" s="20">
        <v>43805</v>
      </c>
      <c r="K402" s="112"/>
      <c r="L402" s="85"/>
    </row>
    <row r="403" spans="2:14" x14ac:dyDescent="0.2">
      <c r="B403" s="73" t="s">
        <v>11</v>
      </c>
      <c r="C403" s="75">
        <f>C391+1</f>
        <v>91</v>
      </c>
      <c r="D403" s="86" t="s">
        <v>257</v>
      </c>
      <c r="E403" s="75" t="s">
        <v>176</v>
      </c>
      <c r="F403" s="75" t="s">
        <v>205</v>
      </c>
      <c r="G403" s="77" t="s">
        <v>278</v>
      </c>
      <c r="H403" s="79">
        <f>124450937+6567709907</f>
        <v>6692160844</v>
      </c>
      <c r="I403" s="81">
        <v>6800783008.3500004</v>
      </c>
      <c r="J403" s="20">
        <v>43475</v>
      </c>
      <c r="K403" s="110">
        <v>6800783008.3500004</v>
      </c>
      <c r="L403" s="83" t="s">
        <v>279</v>
      </c>
      <c r="M403" s="22"/>
      <c r="N403" s="22"/>
    </row>
    <row r="404" spans="2:14" ht="11.25" customHeight="1" x14ac:dyDescent="0.2">
      <c r="B404" s="73"/>
      <c r="C404" s="88"/>
      <c r="D404" s="89"/>
      <c r="E404" s="88"/>
      <c r="F404" s="88"/>
      <c r="G404" s="95"/>
      <c r="H404" s="93"/>
      <c r="I404" s="94"/>
      <c r="J404" s="20">
        <v>43504</v>
      </c>
      <c r="K404" s="111"/>
      <c r="L404" s="84"/>
    </row>
    <row r="405" spans="2:14" ht="11.25" customHeight="1" x14ac:dyDescent="0.2">
      <c r="B405" s="73"/>
      <c r="C405" s="88"/>
      <c r="D405" s="89"/>
      <c r="E405" s="88"/>
      <c r="F405" s="88"/>
      <c r="G405" s="95"/>
      <c r="H405" s="93"/>
      <c r="I405" s="94"/>
      <c r="J405" s="20">
        <v>43532</v>
      </c>
      <c r="K405" s="111"/>
      <c r="L405" s="84"/>
    </row>
    <row r="406" spans="2:14" ht="11.25" customHeight="1" x14ac:dyDescent="0.2">
      <c r="B406" s="73"/>
      <c r="C406" s="88"/>
      <c r="D406" s="89"/>
      <c r="E406" s="88"/>
      <c r="F406" s="88"/>
      <c r="G406" s="95"/>
      <c r="H406" s="93"/>
      <c r="I406" s="94"/>
      <c r="J406" s="20">
        <v>43565</v>
      </c>
      <c r="K406" s="111"/>
      <c r="L406" s="84"/>
    </row>
    <row r="407" spans="2:14" ht="11.25" customHeight="1" x14ac:dyDescent="0.2">
      <c r="B407" s="73"/>
      <c r="C407" s="88"/>
      <c r="D407" s="89"/>
      <c r="E407" s="88"/>
      <c r="F407" s="88"/>
      <c r="G407" s="95"/>
      <c r="H407" s="93"/>
      <c r="I407" s="94"/>
      <c r="J407" s="20">
        <v>43594</v>
      </c>
      <c r="K407" s="111"/>
      <c r="L407" s="84"/>
    </row>
    <row r="408" spans="2:14" ht="11.25" customHeight="1" x14ac:dyDescent="0.2">
      <c r="B408" s="73"/>
      <c r="C408" s="88"/>
      <c r="D408" s="89"/>
      <c r="E408" s="88"/>
      <c r="F408" s="88"/>
      <c r="G408" s="95"/>
      <c r="H408" s="93"/>
      <c r="I408" s="94"/>
      <c r="J408" s="20">
        <v>43626</v>
      </c>
      <c r="K408" s="111"/>
      <c r="L408" s="84"/>
    </row>
    <row r="409" spans="2:14" ht="11.25" customHeight="1" x14ac:dyDescent="0.2">
      <c r="B409" s="73"/>
      <c r="C409" s="88"/>
      <c r="D409" s="89"/>
      <c r="E409" s="88"/>
      <c r="F409" s="88"/>
      <c r="G409" s="95"/>
      <c r="H409" s="93"/>
      <c r="I409" s="94"/>
      <c r="J409" s="20">
        <v>43656</v>
      </c>
      <c r="K409" s="111"/>
      <c r="L409" s="84"/>
    </row>
    <row r="410" spans="2:14" ht="11.25" customHeight="1" x14ac:dyDescent="0.2">
      <c r="B410" s="73"/>
      <c r="C410" s="88"/>
      <c r="D410" s="89"/>
      <c r="E410" s="88"/>
      <c r="F410" s="88"/>
      <c r="G410" s="95"/>
      <c r="H410" s="93"/>
      <c r="I410" s="94"/>
      <c r="J410" s="20">
        <v>43686</v>
      </c>
      <c r="K410" s="111"/>
      <c r="L410" s="84"/>
      <c r="N410" s="22"/>
    </row>
    <row r="411" spans="2:14" ht="11.25" customHeight="1" x14ac:dyDescent="0.2">
      <c r="B411" s="73"/>
      <c r="C411" s="88"/>
      <c r="D411" s="89"/>
      <c r="E411" s="88"/>
      <c r="F411" s="88"/>
      <c r="G411" s="95"/>
      <c r="H411" s="93"/>
      <c r="I411" s="94"/>
      <c r="J411" s="20">
        <v>43718</v>
      </c>
      <c r="K411" s="111"/>
      <c r="L411" s="84"/>
    </row>
    <row r="412" spans="2:14" ht="11.25" customHeight="1" x14ac:dyDescent="0.2">
      <c r="B412" s="73"/>
      <c r="C412" s="88"/>
      <c r="D412" s="89"/>
      <c r="E412" s="88"/>
      <c r="F412" s="88"/>
      <c r="G412" s="95"/>
      <c r="H412" s="93"/>
      <c r="I412" s="94"/>
      <c r="J412" s="20">
        <v>43748</v>
      </c>
      <c r="K412" s="111"/>
      <c r="L412" s="84"/>
    </row>
    <row r="413" spans="2:14" ht="11.25" customHeight="1" x14ac:dyDescent="0.2">
      <c r="B413" s="73"/>
      <c r="C413" s="88"/>
      <c r="D413" s="89"/>
      <c r="E413" s="88"/>
      <c r="F413" s="88"/>
      <c r="G413" s="95"/>
      <c r="H413" s="93"/>
      <c r="I413" s="94"/>
      <c r="J413" s="20">
        <v>43777</v>
      </c>
      <c r="K413" s="111"/>
      <c r="L413" s="84"/>
    </row>
    <row r="414" spans="2:14" ht="11.25" customHeight="1" x14ac:dyDescent="0.2">
      <c r="B414" s="73"/>
      <c r="C414" s="76"/>
      <c r="D414" s="87"/>
      <c r="E414" s="76"/>
      <c r="F414" s="76"/>
      <c r="G414" s="78"/>
      <c r="H414" s="80"/>
      <c r="I414" s="82"/>
      <c r="J414" s="20">
        <v>43805</v>
      </c>
      <c r="K414" s="112"/>
      <c r="L414" s="85"/>
    </row>
    <row r="415" spans="2:14" x14ac:dyDescent="0.2">
      <c r="B415" s="27" t="s">
        <v>11</v>
      </c>
      <c r="C415" s="75">
        <f>C403+1</f>
        <v>92</v>
      </c>
      <c r="D415" s="86" t="s">
        <v>257</v>
      </c>
      <c r="E415" s="75" t="s">
        <v>176</v>
      </c>
      <c r="F415" s="75" t="s">
        <v>206</v>
      </c>
      <c r="G415" s="77" t="s">
        <v>207</v>
      </c>
      <c r="H415" s="79">
        <v>1902293608</v>
      </c>
      <c r="I415" s="81">
        <v>1889629187.9000001</v>
      </c>
      <c r="J415" s="20">
        <v>43469</v>
      </c>
      <c r="K415" s="110">
        <v>1889629187.9000001</v>
      </c>
      <c r="L415" s="83" t="s">
        <v>273</v>
      </c>
    </row>
    <row r="416" spans="2:14" ht="11.25" customHeight="1" x14ac:dyDescent="0.2">
      <c r="B416" s="27"/>
      <c r="C416" s="88"/>
      <c r="D416" s="89"/>
      <c r="E416" s="88"/>
      <c r="F416" s="88"/>
      <c r="G416" s="95"/>
      <c r="H416" s="93"/>
      <c r="I416" s="94"/>
      <c r="J416" s="20">
        <v>43475</v>
      </c>
      <c r="K416" s="111"/>
      <c r="L416" s="84"/>
    </row>
    <row r="417" spans="2:12" ht="11.25" customHeight="1" x14ac:dyDescent="0.2">
      <c r="B417" s="27"/>
      <c r="C417" s="88"/>
      <c r="D417" s="89"/>
      <c r="E417" s="88"/>
      <c r="F417" s="88"/>
      <c r="G417" s="95"/>
      <c r="H417" s="93"/>
      <c r="I417" s="94"/>
      <c r="J417" s="20">
        <v>43493</v>
      </c>
      <c r="K417" s="111"/>
      <c r="L417" s="84"/>
    </row>
    <row r="418" spans="2:12" ht="11.25" customHeight="1" x14ac:dyDescent="0.2">
      <c r="B418" s="27"/>
      <c r="C418" s="88"/>
      <c r="D418" s="89"/>
      <c r="E418" s="88"/>
      <c r="F418" s="88"/>
      <c r="G418" s="95"/>
      <c r="H418" s="93"/>
      <c r="I418" s="94"/>
      <c r="J418" s="20">
        <v>43508</v>
      </c>
      <c r="K418" s="111"/>
      <c r="L418" s="84"/>
    </row>
    <row r="419" spans="2:12" ht="11.25" customHeight="1" x14ac:dyDescent="0.2">
      <c r="B419" s="27"/>
      <c r="C419" s="88"/>
      <c r="D419" s="89"/>
      <c r="E419" s="88"/>
      <c r="F419" s="88"/>
      <c r="G419" s="95"/>
      <c r="H419" s="93"/>
      <c r="I419" s="94"/>
      <c r="J419" s="20">
        <v>43518</v>
      </c>
      <c r="K419" s="111"/>
      <c r="L419" s="84"/>
    </row>
    <row r="420" spans="2:12" ht="11.25" customHeight="1" x14ac:dyDescent="0.2">
      <c r="B420" s="27"/>
      <c r="C420" s="88"/>
      <c r="D420" s="89"/>
      <c r="E420" s="88"/>
      <c r="F420" s="88"/>
      <c r="G420" s="95"/>
      <c r="H420" s="93"/>
      <c r="I420" s="94"/>
      <c r="J420" s="20">
        <v>43521</v>
      </c>
      <c r="K420" s="111"/>
      <c r="L420" s="84"/>
    </row>
    <row r="421" spans="2:12" ht="11.25" customHeight="1" x14ac:dyDescent="0.2">
      <c r="B421" s="27"/>
      <c r="C421" s="88"/>
      <c r="D421" s="89"/>
      <c r="E421" s="88"/>
      <c r="F421" s="88"/>
      <c r="G421" s="95"/>
      <c r="H421" s="93"/>
      <c r="I421" s="94"/>
      <c r="J421" s="20">
        <v>43536</v>
      </c>
      <c r="K421" s="111"/>
      <c r="L421" s="84"/>
    </row>
    <row r="422" spans="2:12" ht="11.25" customHeight="1" x14ac:dyDescent="0.2">
      <c r="B422" s="27"/>
      <c r="C422" s="88"/>
      <c r="D422" s="89"/>
      <c r="E422" s="88"/>
      <c r="F422" s="88"/>
      <c r="G422" s="95"/>
      <c r="H422" s="93"/>
      <c r="I422" s="94"/>
      <c r="J422" s="20">
        <v>43550</v>
      </c>
      <c r="K422" s="111"/>
      <c r="L422" s="84"/>
    </row>
    <row r="423" spans="2:12" ht="11.25" customHeight="1" x14ac:dyDescent="0.2">
      <c r="B423" s="27"/>
      <c r="C423" s="88"/>
      <c r="D423" s="89"/>
      <c r="E423" s="88"/>
      <c r="F423" s="88"/>
      <c r="G423" s="95"/>
      <c r="H423" s="93"/>
      <c r="I423" s="94"/>
      <c r="J423" s="20">
        <v>43553</v>
      </c>
      <c r="K423" s="111"/>
      <c r="L423" s="84"/>
    </row>
    <row r="424" spans="2:12" ht="11.25" customHeight="1" x14ac:dyDescent="0.2">
      <c r="B424" s="27"/>
      <c r="C424" s="88"/>
      <c r="D424" s="89"/>
      <c r="E424" s="88"/>
      <c r="F424" s="88"/>
      <c r="G424" s="95"/>
      <c r="H424" s="93"/>
      <c r="I424" s="94"/>
      <c r="J424" s="20">
        <v>43565</v>
      </c>
      <c r="K424" s="111"/>
      <c r="L424" s="84"/>
    </row>
    <row r="425" spans="2:12" ht="11.25" customHeight="1" x14ac:dyDescent="0.2">
      <c r="B425" s="27"/>
      <c r="C425" s="88"/>
      <c r="D425" s="89"/>
      <c r="E425" s="88"/>
      <c r="F425" s="88"/>
      <c r="G425" s="95"/>
      <c r="H425" s="93"/>
      <c r="I425" s="94"/>
      <c r="J425" s="20">
        <v>43580</v>
      </c>
      <c r="K425" s="111"/>
      <c r="L425" s="84"/>
    </row>
    <row r="426" spans="2:12" ht="11.25" customHeight="1" x14ac:dyDescent="0.2">
      <c r="B426" s="27"/>
      <c r="C426" s="88"/>
      <c r="D426" s="89"/>
      <c r="E426" s="88"/>
      <c r="F426" s="88"/>
      <c r="G426" s="95"/>
      <c r="H426" s="93"/>
      <c r="I426" s="94"/>
      <c r="J426" s="20">
        <v>43585</v>
      </c>
      <c r="K426" s="111"/>
      <c r="L426" s="84"/>
    </row>
    <row r="427" spans="2:12" ht="11.25" customHeight="1" x14ac:dyDescent="0.2">
      <c r="B427" s="27"/>
      <c r="C427" s="88"/>
      <c r="D427" s="89"/>
      <c r="E427" s="88"/>
      <c r="F427" s="88"/>
      <c r="G427" s="95"/>
      <c r="H427" s="93"/>
      <c r="I427" s="94"/>
      <c r="J427" s="20">
        <v>43595</v>
      </c>
      <c r="K427" s="111"/>
      <c r="L427" s="84"/>
    </row>
    <row r="428" spans="2:12" ht="11.25" customHeight="1" x14ac:dyDescent="0.2">
      <c r="B428" s="27"/>
      <c r="C428" s="88"/>
      <c r="D428" s="89"/>
      <c r="E428" s="88"/>
      <c r="F428" s="88"/>
      <c r="G428" s="95"/>
      <c r="H428" s="93"/>
      <c r="I428" s="94"/>
      <c r="J428" s="20">
        <v>43613</v>
      </c>
      <c r="K428" s="111"/>
      <c r="L428" s="84"/>
    </row>
    <row r="429" spans="2:12" ht="11.25" customHeight="1" x14ac:dyDescent="0.2">
      <c r="B429" s="27"/>
      <c r="C429" s="88"/>
      <c r="D429" s="89"/>
      <c r="E429" s="88"/>
      <c r="F429" s="88"/>
      <c r="G429" s="95"/>
      <c r="H429" s="93"/>
      <c r="I429" s="94"/>
      <c r="J429" s="20">
        <v>43614</v>
      </c>
      <c r="K429" s="111"/>
      <c r="L429" s="84"/>
    </row>
    <row r="430" spans="2:12" ht="11.25" customHeight="1" x14ac:dyDescent="0.2">
      <c r="B430" s="27"/>
      <c r="C430" s="88"/>
      <c r="D430" s="89"/>
      <c r="E430" s="88"/>
      <c r="F430" s="88"/>
      <c r="G430" s="95"/>
      <c r="H430" s="93"/>
      <c r="I430" s="94"/>
      <c r="J430" s="20">
        <v>43627</v>
      </c>
      <c r="K430" s="111"/>
      <c r="L430" s="84"/>
    </row>
    <row r="431" spans="2:12" ht="11.25" customHeight="1" x14ac:dyDescent="0.2">
      <c r="B431" s="27"/>
      <c r="C431" s="88"/>
      <c r="D431" s="89"/>
      <c r="E431" s="88"/>
      <c r="F431" s="88"/>
      <c r="G431" s="95"/>
      <c r="H431" s="93"/>
      <c r="I431" s="94"/>
      <c r="J431" s="20">
        <v>43641</v>
      </c>
      <c r="K431" s="111"/>
      <c r="L431" s="84"/>
    </row>
    <row r="432" spans="2:12" ht="11.25" customHeight="1" x14ac:dyDescent="0.2">
      <c r="B432" s="27"/>
      <c r="C432" s="88"/>
      <c r="D432" s="89"/>
      <c r="E432" s="88"/>
      <c r="F432" s="88"/>
      <c r="G432" s="95"/>
      <c r="H432" s="93"/>
      <c r="I432" s="94"/>
      <c r="J432" s="20">
        <v>43650</v>
      </c>
      <c r="K432" s="111"/>
      <c r="L432" s="84"/>
    </row>
    <row r="433" spans="2:12" ht="11.25" customHeight="1" x14ac:dyDescent="0.2">
      <c r="B433" s="27"/>
      <c r="C433" s="88"/>
      <c r="D433" s="89"/>
      <c r="E433" s="88"/>
      <c r="F433" s="88"/>
      <c r="G433" s="95"/>
      <c r="H433" s="93"/>
      <c r="I433" s="94"/>
      <c r="J433" s="20">
        <v>43656</v>
      </c>
      <c r="K433" s="111"/>
      <c r="L433" s="84"/>
    </row>
    <row r="434" spans="2:12" ht="11.25" customHeight="1" x14ac:dyDescent="0.2">
      <c r="B434" s="27"/>
      <c r="C434" s="88"/>
      <c r="D434" s="89"/>
      <c r="E434" s="88"/>
      <c r="F434" s="88"/>
      <c r="G434" s="95"/>
      <c r="H434" s="93"/>
      <c r="I434" s="94"/>
      <c r="J434" s="20">
        <v>43671</v>
      </c>
      <c r="K434" s="111"/>
      <c r="L434" s="84"/>
    </row>
    <row r="435" spans="2:12" ht="11.25" customHeight="1" x14ac:dyDescent="0.2">
      <c r="B435" s="27"/>
      <c r="C435" s="88"/>
      <c r="D435" s="89"/>
      <c r="E435" s="88"/>
      <c r="F435" s="88"/>
      <c r="G435" s="95"/>
      <c r="H435" s="93"/>
      <c r="I435" s="94"/>
      <c r="J435" s="20">
        <v>43671</v>
      </c>
      <c r="K435" s="111"/>
      <c r="L435" s="84"/>
    </row>
    <row r="436" spans="2:12" ht="11.25" customHeight="1" x14ac:dyDescent="0.2">
      <c r="B436" s="27"/>
      <c r="C436" s="88"/>
      <c r="D436" s="89"/>
      <c r="E436" s="88"/>
      <c r="F436" s="88"/>
      <c r="G436" s="95"/>
      <c r="H436" s="93"/>
      <c r="I436" s="94"/>
      <c r="J436" s="20">
        <v>43689</v>
      </c>
      <c r="K436" s="111"/>
      <c r="L436" s="84"/>
    </row>
    <row r="437" spans="2:12" ht="11.25" customHeight="1" x14ac:dyDescent="0.2">
      <c r="B437" s="27"/>
      <c r="C437" s="88"/>
      <c r="D437" s="89"/>
      <c r="E437" s="88"/>
      <c r="F437" s="88"/>
      <c r="G437" s="95"/>
      <c r="H437" s="93"/>
      <c r="I437" s="94"/>
      <c r="J437" s="20">
        <v>43704</v>
      </c>
      <c r="K437" s="111"/>
      <c r="L437" s="84"/>
    </row>
    <row r="438" spans="2:12" ht="11.25" customHeight="1" x14ac:dyDescent="0.2">
      <c r="B438" s="27"/>
      <c r="C438" s="88"/>
      <c r="D438" s="89"/>
      <c r="E438" s="88"/>
      <c r="F438" s="88"/>
      <c r="G438" s="95"/>
      <c r="H438" s="93"/>
      <c r="I438" s="94"/>
      <c r="J438" s="20">
        <v>43706</v>
      </c>
      <c r="K438" s="111"/>
      <c r="L438" s="84"/>
    </row>
    <row r="439" spans="2:12" ht="11.25" customHeight="1" x14ac:dyDescent="0.2">
      <c r="B439" s="27"/>
      <c r="C439" s="88"/>
      <c r="D439" s="89"/>
      <c r="E439" s="88"/>
      <c r="F439" s="88"/>
      <c r="G439" s="95"/>
      <c r="H439" s="93"/>
      <c r="I439" s="94"/>
      <c r="J439" s="20">
        <v>43718</v>
      </c>
      <c r="K439" s="111"/>
      <c r="L439" s="84"/>
    </row>
    <row r="440" spans="2:12" ht="11.25" customHeight="1" x14ac:dyDescent="0.2">
      <c r="B440" s="27"/>
      <c r="C440" s="88"/>
      <c r="D440" s="89"/>
      <c r="E440" s="88"/>
      <c r="F440" s="88"/>
      <c r="G440" s="95"/>
      <c r="H440" s="93"/>
      <c r="I440" s="94"/>
      <c r="J440" s="20">
        <v>43733</v>
      </c>
      <c r="K440" s="111"/>
      <c r="L440" s="84"/>
    </row>
    <row r="441" spans="2:12" ht="11.25" customHeight="1" x14ac:dyDescent="0.2">
      <c r="B441" s="27"/>
      <c r="C441" s="88"/>
      <c r="D441" s="89"/>
      <c r="E441" s="88"/>
      <c r="F441" s="88"/>
      <c r="G441" s="95"/>
      <c r="H441" s="93"/>
      <c r="I441" s="94"/>
      <c r="J441" s="20">
        <v>43738</v>
      </c>
      <c r="K441" s="111"/>
      <c r="L441" s="84"/>
    </row>
    <row r="442" spans="2:12" ht="11.25" customHeight="1" x14ac:dyDescent="0.2">
      <c r="B442" s="27"/>
      <c r="C442" s="88"/>
      <c r="D442" s="89"/>
      <c r="E442" s="88"/>
      <c r="F442" s="88"/>
      <c r="G442" s="95"/>
      <c r="H442" s="93"/>
      <c r="I442" s="94"/>
      <c r="J442" s="20">
        <v>43748</v>
      </c>
      <c r="K442" s="111"/>
      <c r="L442" s="84"/>
    </row>
    <row r="443" spans="2:12" ht="11.25" customHeight="1" x14ac:dyDescent="0.2">
      <c r="B443" s="27"/>
      <c r="C443" s="88"/>
      <c r="D443" s="89"/>
      <c r="E443" s="88"/>
      <c r="F443" s="88"/>
      <c r="G443" s="95"/>
      <c r="H443" s="93"/>
      <c r="I443" s="94"/>
      <c r="J443" s="20">
        <v>43763</v>
      </c>
      <c r="K443" s="111"/>
      <c r="L443" s="84"/>
    </row>
    <row r="444" spans="2:12" ht="11.25" customHeight="1" x14ac:dyDescent="0.2">
      <c r="B444" s="27"/>
      <c r="C444" s="88"/>
      <c r="D444" s="89"/>
      <c r="E444" s="88"/>
      <c r="F444" s="88"/>
      <c r="G444" s="95"/>
      <c r="H444" s="93"/>
      <c r="I444" s="94"/>
      <c r="J444" s="20">
        <v>43766</v>
      </c>
      <c r="K444" s="111"/>
      <c r="L444" s="84"/>
    </row>
    <row r="445" spans="2:12" ht="11.25" customHeight="1" x14ac:dyDescent="0.2">
      <c r="B445" s="27"/>
      <c r="C445" s="88"/>
      <c r="D445" s="89"/>
      <c r="E445" s="88"/>
      <c r="F445" s="88"/>
      <c r="G445" s="95"/>
      <c r="H445" s="93"/>
      <c r="I445" s="94"/>
      <c r="J445" s="20">
        <v>43781</v>
      </c>
      <c r="K445" s="111"/>
      <c r="L445" s="84"/>
    </row>
    <row r="446" spans="2:12" ht="11.25" customHeight="1" x14ac:dyDescent="0.2">
      <c r="B446" s="27"/>
      <c r="C446" s="88"/>
      <c r="D446" s="89"/>
      <c r="E446" s="88"/>
      <c r="F446" s="88"/>
      <c r="G446" s="95"/>
      <c r="H446" s="93"/>
      <c r="I446" s="94"/>
      <c r="J446" s="20">
        <v>43795</v>
      </c>
      <c r="K446" s="111"/>
      <c r="L446" s="84"/>
    </row>
    <row r="447" spans="2:12" ht="11.25" customHeight="1" x14ac:dyDescent="0.2">
      <c r="B447" s="27"/>
      <c r="C447" s="88"/>
      <c r="D447" s="89"/>
      <c r="E447" s="88"/>
      <c r="F447" s="88"/>
      <c r="G447" s="95"/>
      <c r="H447" s="93"/>
      <c r="I447" s="94"/>
      <c r="J447" s="20">
        <v>43798</v>
      </c>
      <c r="K447" s="111"/>
      <c r="L447" s="84"/>
    </row>
    <row r="448" spans="2:12" ht="11.25" customHeight="1" x14ac:dyDescent="0.2">
      <c r="B448" s="27"/>
      <c r="C448" s="88"/>
      <c r="D448" s="89"/>
      <c r="E448" s="88"/>
      <c r="F448" s="88"/>
      <c r="G448" s="95"/>
      <c r="H448" s="93"/>
      <c r="I448" s="94"/>
      <c r="J448" s="20">
        <v>43809</v>
      </c>
      <c r="K448" s="111"/>
      <c r="L448" s="84"/>
    </row>
    <row r="449" spans="2:12" ht="11.25" customHeight="1" x14ac:dyDescent="0.2">
      <c r="B449" s="27"/>
      <c r="C449" s="88"/>
      <c r="D449" s="89"/>
      <c r="E449" s="88"/>
      <c r="F449" s="88"/>
      <c r="G449" s="95"/>
      <c r="H449" s="93"/>
      <c r="I449" s="94"/>
      <c r="J449" s="20">
        <v>43812</v>
      </c>
      <c r="K449" s="111"/>
      <c r="L449" s="84"/>
    </row>
    <row r="450" spans="2:12" ht="11.25" customHeight="1" x14ac:dyDescent="0.2">
      <c r="B450" s="27"/>
      <c r="C450" s="88"/>
      <c r="D450" s="89"/>
      <c r="E450" s="88"/>
      <c r="F450" s="88"/>
      <c r="G450" s="95"/>
      <c r="H450" s="93"/>
      <c r="I450" s="94"/>
      <c r="J450" s="20">
        <v>43816</v>
      </c>
      <c r="K450" s="111"/>
      <c r="L450" s="84"/>
    </row>
    <row r="451" spans="2:12" ht="11.25" customHeight="1" x14ac:dyDescent="0.2">
      <c r="B451" s="27"/>
      <c r="C451" s="76"/>
      <c r="D451" s="87"/>
      <c r="E451" s="76"/>
      <c r="F451" s="76"/>
      <c r="G451" s="78"/>
      <c r="H451" s="80"/>
      <c r="I451" s="82"/>
      <c r="J451" s="20">
        <v>43823</v>
      </c>
      <c r="K451" s="112"/>
      <c r="L451" s="85"/>
    </row>
    <row r="452" spans="2:12" x14ac:dyDescent="0.2">
      <c r="B452" s="18" t="s">
        <v>11</v>
      </c>
      <c r="C452" s="75">
        <f>C415+1</f>
        <v>93</v>
      </c>
      <c r="D452" s="86" t="s">
        <v>257</v>
      </c>
      <c r="E452" s="86" t="s">
        <v>176</v>
      </c>
      <c r="F452" s="86" t="s">
        <v>208</v>
      </c>
      <c r="G452" s="77" t="s">
        <v>209</v>
      </c>
      <c r="H452" s="79">
        <v>54112286</v>
      </c>
      <c r="I452" s="81">
        <v>55396948.509999998</v>
      </c>
      <c r="J452" s="20">
        <v>43469</v>
      </c>
      <c r="K452" s="110">
        <v>55396948.509999998</v>
      </c>
      <c r="L452" s="83" t="s">
        <v>274</v>
      </c>
    </row>
    <row r="453" spans="2:12" x14ac:dyDescent="0.2">
      <c r="B453" s="27"/>
      <c r="C453" s="88"/>
      <c r="D453" s="89"/>
      <c r="E453" s="89"/>
      <c r="F453" s="89"/>
      <c r="G453" s="95"/>
      <c r="H453" s="93"/>
      <c r="I453" s="94"/>
      <c r="J453" s="20">
        <v>43475</v>
      </c>
      <c r="K453" s="111"/>
      <c r="L453" s="84"/>
    </row>
    <row r="454" spans="2:12" x14ac:dyDescent="0.2">
      <c r="B454" s="27"/>
      <c r="C454" s="88"/>
      <c r="D454" s="89"/>
      <c r="E454" s="89"/>
      <c r="F454" s="89"/>
      <c r="G454" s="95"/>
      <c r="H454" s="93"/>
      <c r="I454" s="94"/>
      <c r="J454" s="20">
        <v>43493</v>
      </c>
      <c r="K454" s="111"/>
      <c r="L454" s="84"/>
    </row>
    <row r="455" spans="2:12" x14ac:dyDescent="0.2">
      <c r="B455" s="27"/>
      <c r="C455" s="88"/>
      <c r="D455" s="89"/>
      <c r="E455" s="89"/>
      <c r="F455" s="89"/>
      <c r="G455" s="95"/>
      <c r="H455" s="93"/>
      <c r="I455" s="94"/>
      <c r="J455" s="20">
        <v>43508</v>
      </c>
      <c r="K455" s="111"/>
      <c r="L455" s="84"/>
    </row>
    <row r="456" spans="2:12" x14ac:dyDescent="0.2">
      <c r="B456" s="27"/>
      <c r="C456" s="88"/>
      <c r="D456" s="89"/>
      <c r="E456" s="89"/>
      <c r="F456" s="89"/>
      <c r="G456" s="95"/>
      <c r="H456" s="93"/>
      <c r="I456" s="94"/>
      <c r="J456" s="20">
        <v>43522</v>
      </c>
      <c r="K456" s="111"/>
      <c r="L456" s="84"/>
    </row>
    <row r="457" spans="2:12" x14ac:dyDescent="0.2">
      <c r="B457" s="27"/>
      <c r="C457" s="88"/>
      <c r="D457" s="89"/>
      <c r="E457" s="89"/>
      <c r="F457" s="89"/>
      <c r="G457" s="95"/>
      <c r="H457" s="93"/>
      <c r="I457" s="94"/>
      <c r="J457" s="20">
        <v>43536</v>
      </c>
      <c r="K457" s="111"/>
      <c r="L457" s="84"/>
    </row>
    <row r="458" spans="2:12" x14ac:dyDescent="0.2">
      <c r="B458" s="27"/>
      <c r="C458" s="88"/>
      <c r="D458" s="89"/>
      <c r="E458" s="89"/>
      <c r="F458" s="89"/>
      <c r="G458" s="95"/>
      <c r="H458" s="93"/>
      <c r="I458" s="94"/>
      <c r="J458" s="20">
        <v>43550</v>
      </c>
      <c r="K458" s="111"/>
      <c r="L458" s="84"/>
    </row>
    <row r="459" spans="2:12" x14ac:dyDescent="0.2">
      <c r="B459" s="27"/>
      <c r="C459" s="88"/>
      <c r="D459" s="89"/>
      <c r="E459" s="89"/>
      <c r="F459" s="89"/>
      <c r="G459" s="95"/>
      <c r="H459" s="93"/>
      <c r="I459" s="94"/>
      <c r="J459" s="20">
        <v>43565</v>
      </c>
      <c r="K459" s="111"/>
      <c r="L459" s="84"/>
    </row>
    <row r="460" spans="2:12" x14ac:dyDescent="0.2">
      <c r="B460" s="27"/>
      <c r="C460" s="88"/>
      <c r="D460" s="89"/>
      <c r="E460" s="89"/>
      <c r="F460" s="89"/>
      <c r="G460" s="95"/>
      <c r="H460" s="93"/>
      <c r="I460" s="94"/>
      <c r="J460" s="20">
        <v>43581</v>
      </c>
      <c r="K460" s="111"/>
      <c r="L460" s="84"/>
    </row>
    <row r="461" spans="2:12" x14ac:dyDescent="0.2">
      <c r="B461" s="27"/>
      <c r="C461" s="88"/>
      <c r="D461" s="89"/>
      <c r="E461" s="89"/>
      <c r="F461" s="89"/>
      <c r="G461" s="95"/>
      <c r="H461" s="93"/>
      <c r="I461" s="94"/>
      <c r="J461" s="20">
        <v>43595</v>
      </c>
      <c r="K461" s="111"/>
      <c r="L461" s="84"/>
    </row>
    <row r="462" spans="2:12" x14ac:dyDescent="0.2">
      <c r="B462" s="27"/>
      <c r="C462" s="88"/>
      <c r="D462" s="89"/>
      <c r="E462" s="89"/>
      <c r="F462" s="89"/>
      <c r="G462" s="95"/>
      <c r="H462" s="93"/>
      <c r="I462" s="94"/>
      <c r="J462" s="20">
        <v>43613</v>
      </c>
      <c r="K462" s="111"/>
      <c r="L462" s="84"/>
    </row>
    <row r="463" spans="2:12" x14ac:dyDescent="0.2">
      <c r="B463" s="27"/>
      <c r="C463" s="88"/>
      <c r="D463" s="89"/>
      <c r="E463" s="89"/>
      <c r="F463" s="89"/>
      <c r="G463" s="95"/>
      <c r="H463" s="93"/>
      <c r="I463" s="94"/>
      <c r="J463" s="20">
        <v>43628</v>
      </c>
      <c r="K463" s="111"/>
      <c r="L463" s="84"/>
    </row>
    <row r="464" spans="2:12" x14ac:dyDescent="0.2">
      <c r="B464" s="27"/>
      <c r="C464" s="88"/>
      <c r="D464" s="89"/>
      <c r="E464" s="89"/>
      <c r="F464" s="89"/>
      <c r="G464" s="95"/>
      <c r="H464" s="93"/>
      <c r="I464" s="94"/>
      <c r="J464" s="20">
        <v>43642</v>
      </c>
      <c r="K464" s="111"/>
      <c r="L464" s="84"/>
    </row>
    <row r="465" spans="2:12" x14ac:dyDescent="0.2">
      <c r="B465" s="27"/>
      <c r="C465" s="88"/>
      <c r="D465" s="89"/>
      <c r="E465" s="89"/>
      <c r="F465" s="89"/>
      <c r="G465" s="95"/>
      <c r="H465" s="93"/>
      <c r="I465" s="94"/>
      <c r="J465" s="20">
        <v>43656</v>
      </c>
      <c r="K465" s="111"/>
      <c r="L465" s="84"/>
    </row>
    <row r="466" spans="2:12" x14ac:dyDescent="0.2">
      <c r="B466" s="27"/>
      <c r="C466" s="88"/>
      <c r="D466" s="89"/>
      <c r="E466" s="89"/>
      <c r="F466" s="89"/>
      <c r="G466" s="95"/>
      <c r="H466" s="93"/>
      <c r="I466" s="94"/>
      <c r="J466" s="20">
        <v>43672</v>
      </c>
      <c r="K466" s="111"/>
      <c r="L466" s="84"/>
    </row>
    <row r="467" spans="2:12" x14ac:dyDescent="0.2">
      <c r="B467" s="27"/>
      <c r="C467" s="88"/>
      <c r="D467" s="89"/>
      <c r="E467" s="89"/>
      <c r="F467" s="89"/>
      <c r="G467" s="95"/>
      <c r="H467" s="93"/>
      <c r="I467" s="94"/>
      <c r="J467" s="20">
        <v>43689</v>
      </c>
      <c r="K467" s="111"/>
      <c r="L467" s="84"/>
    </row>
    <row r="468" spans="2:12" x14ac:dyDescent="0.2">
      <c r="B468" s="27"/>
      <c r="C468" s="88"/>
      <c r="D468" s="89"/>
      <c r="E468" s="89"/>
      <c r="F468" s="89"/>
      <c r="G468" s="95"/>
      <c r="H468" s="93"/>
      <c r="I468" s="94"/>
      <c r="J468" s="20">
        <v>43704</v>
      </c>
      <c r="K468" s="111"/>
      <c r="L468" s="84"/>
    </row>
    <row r="469" spans="2:12" x14ac:dyDescent="0.2">
      <c r="B469" s="27"/>
      <c r="C469" s="88"/>
      <c r="D469" s="89"/>
      <c r="E469" s="89"/>
      <c r="F469" s="89"/>
      <c r="G469" s="95"/>
      <c r="H469" s="93"/>
      <c r="I469" s="94"/>
      <c r="J469" s="20">
        <v>43718</v>
      </c>
      <c r="K469" s="111"/>
      <c r="L469" s="84"/>
    </row>
    <row r="470" spans="2:12" x14ac:dyDescent="0.2">
      <c r="B470" s="27"/>
      <c r="C470" s="88"/>
      <c r="D470" s="89"/>
      <c r="E470" s="89"/>
      <c r="F470" s="89"/>
      <c r="G470" s="95"/>
      <c r="H470" s="93"/>
      <c r="I470" s="94"/>
      <c r="J470" s="20">
        <v>43720</v>
      </c>
      <c r="K470" s="111"/>
      <c r="L470" s="84"/>
    </row>
    <row r="471" spans="2:12" x14ac:dyDescent="0.2">
      <c r="B471" s="27"/>
      <c r="C471" s="88"/>
      <c r="D471" s="89"/>
      <c r="E471" s="89"/>
      <c r="F471" s="89"/>
      <c r="G471" s="95"/>
      <c r="H471" s="93"/>
      <c r="I471" s="94"/>
      <c r="J471" s="20">
        <v>43734</v>
      </c>
      <c r="K471" s="111"/>
      <c r="L471" s="84"/>
    </row>
    <row r="472" spans="2:12" x14ac:dyDescent="0.2">
      <c r="B472" s="27"/>
      <c r="C472" s="88"/>
      <c r="D472" s="89"/>
      <c r="E472" s="89"/>
      <c r="F472" s="89"/>
      <c r="G472" s="95"/>
      <c r="H472" s="93"/>
      <c r="I472" s="94"/>
      <c r="J472" s="20">
        <v>43748</v>
      </c>
      <c r="K472" s="111"/>
      <c r="L472" s="84"/>
    </row>
    <row r="473" spans="2:12" x14ac:dyDescent="0.2">
      <c r="B473" s="27"/>
      <c r="C473" s="88"/>
      <c r="D473" s="89"/>
      <c r="E473" s="89"/>
      <c r="F473" s="89"/>
      <c r="G473" s="95"/>
      <c r="H473" s="93"/>
      <c r="I473" s="94"/>
      <c r="J473" s="20">
        <v>43766</v>
      </c>
      <c r="K473" s="111"/>
      <c r="L473" s="84"/>
    </row>
    <row r="474" spans="2:12" x14ac:dyDescent="0.2">
      <c r="B474" s="27"/>
      <c r="C474" s="88"/>
      <c r="D474" s="89"/>
      <c r="E474" s="89"/>
      <c r="F474" s="89"/>
      <c r="G474" s="95"/>
      <c r="H474" s="93"/>
      <c r="I474" s="94"/>
      <c r="J474" s="20">
        <v>43781</v>
      </c>
      <c r="K474" s="111"/>
      <c r="L474" s="84"/>
    </row>
    <row r="475" spans="2:12" x14ac:dyDescent="0.2">
      <c r="B475" s="27"/>
      <c r="C475" s="88"/>
      <c r="D475" s="89"/>
      <c r="E475" s="89"/>
      <c r="F475" s="89"/>
      <c r="G475" s="95"/>
      <c r="H475" s="93"/>
      <c r="I475" s="94"/>
      <c r="J475" s="20">
        <v>43795</v>
      </c>
      <c r="K475" s="111"/>
      <c r="L475" s="84"/>
    </row>
    <row r="476" spans="2:12" x14ac:dyDescent="0.2">
      <c r="B476" s="27"/>
      <c r="C476" s="88"/>
      <c r="D476" s="89"/>
      <c r="E476" s="89"/>
      <c r="F476" s="89"/>
      <c r="G476" s="95"/>
      <c r="H476" s="93"/>
      <c r="I476" s="94"/>
      <c r="J476" s="20">
        <v>43805</v>
      </c>
      <c r="K476" s="111"/>
      <c r="L476" s="84"/>
    </row>
    <row r="477" spans="2:12" x14ac:dyDescent="0.2">
      <c r="B477" s="27"/>
      <c r="C477" s="88"/>
      <c r="D477" s="89"/>
      <c r="E477" s="89"/>
      <c r="F477" s="89"/>
      <c r="G477" s="95"/>
      <c r="H477" s="93"/>
      <c r="I477" s="94"/>
      <c r="J477" s="20">
        <v>43809</v>
      </c>
      <c r="K477" s="111"/>
      <c r="L477" s="84"/>
    </row>
    <row r="478" spans="2:12" x14ac:dyDescent="0.2">
      <c r="B478" s="27"/>
      <c r="C478" s="76"/>
      <c r="D478" s="87"/>
      <c r="E478" s="87"/>
      <c r="F478" s="87"/>
      <c r="G478" s="78"/>
      <c r="H478" s="80"/>
      <c r="I478" s="82"/>
      <c r="J478" s="20">
        <v>43823</v>
      </c>
      <c r="K478" s="112"/>
      <c r="L478" s="85"/>
    </row>
    <row r="479" spans="2:12" x14ac:dyDescent="0.2">
      <c r="B479" s="18" t="s">
        <v>11</v>
      </c>
      <c r="C479" s="75">
        <f>C452+1</f>
        <v>94</v>
      </c>
      <c r="D479" s="86" t="s">
        <v>257</v>
      </c>
      <c r="E479" s="75" t="s">
        <v>176</v>
      </c>
      <c r="F479" s="75" t="s">
        <v>210</v>
      </c>
      <c r="G479" s="77" t="s">
        <v>211</v>
      </c>
      <c r="H479" s="106">
        <v>171211448</v>
      </c>
      <c r="I479" s="81">
        <v>171211448</v>
      </c>
      <c r="J479" s="20">
        <v>43496</v>
      </c>
      <c r="K479" s="107">
        <v>171211448</v>
      </c>
      <c r="L479" s="83" t="s">
        <v>280</v>
      </c>
    </row>
    <row r="480" spans="2:12" x14ac:dyDescent="0.2">
      <c r="B480" s="27"/>
      <c r="C480" s="88"/>
      <c r="D480" s="89"/>
      <c r="E480" s="88"/>
      <c r="F480" s="88"/>
      <c r="G480" s="95"/>
      <c r="H480" s="104"/>
      <c r="I480" s="94"/>
      <c r="J480" s="20">
        <v>43524</v>
      </c>
      <c r="K480" s="108"/>
      <c r="L480" s="84"/>
    </row>
    <row r="481" spans="2:12" x14ac:dyDescent="0.2">
      <c r="B481" s="27"/>
      <c r="C481" s="88"/>
      <c r="D481" s="89"/>
      <c r="E481" s="88"/>
      <c r="F481" s="88"/>
      <c r="G481" s="95"/>
      <c r="H481" s="104"/>
      <c r="I481" s="94"/>
      <c r="J481" s="20">
        <v>43553</v>
      </c>
      <c r="K481" s="108"/>
      <c r="L481" s="84"/>
    </row>
    <row r="482" spans="2:12" x14ac:dyDescent="0.2">
      <c r="B482" s="27"/>
      <c r="C482" s="88"/>
      <c r="D482" s="89"/>
      <c r="E482" s="88"/>
      <c r="F482" s="88"/>
      <c r="G482" s="95"/>
      <c r="H482" s="104"/>
      <c r="I482" s="94"/>
      <c r="J482" s="20">
        <v>43585</v>
      </c>
      <c r="K482" s="108"/>
      <c r="L482" s="84"/>
    </row>
    <row r="483" spans="2:12" x14ac:dyDescent="0.2">
      <c r="B483" s="27"/>
      <c r="C483" s="88"/>
      <c r="D483" s="89"/>
      <c r="E483" s="88"/>
      <c r="F483" s="88"/>
      <c r="G483" s="95"/>
      <c r="H483" s="104"/>
      <c r="I483" s="94"/>
      <c r="J483" s="20">
        <v>43616</v>
      </c>
      <c r="K483" s="108"/>
      <c r="L483" s="84"/>
    </row>
    <row r="484" spans="2:12" x14ac:dyDescent="0.2">
      <c r="B484" s="27"/>
      <c r="C484" s="88"/>
      <c r="D484" s="89"/>
      <c r="E484" s="88"/>
      <c r="F484" s="88"/>
      <c r="G484" s="95"/>
      <c r="H484" s="104"/>
      <c r="I484" s="94"/>
      <c r="J484" s="20">
        <v>43644</v>
      </c>
      <c r="K484" s="108"/>
      <c r="L484" s="84"/>
    </row>
    <row r="485" spans="2:12" x14ac:dyDescent="0.2">
      <c r="B485" s="27"/>
      <c r="C485" s="88"/>
      <c r="D485" s="89"/>
      <c r="E485" s="88"/>
      <c r="F485" s="88"/>
      <c r="G485" s="95"/>
      <c r="H485" s="104"/>
      <c r="I485" s="94"/>
      <c r="J485" s="20">
        <v>43677</v>
      </c>
      <c r="K485" s="108"/>
      <c r="L485" s="84"/>
    </row>
    <row r="486" spans="2:12" x14ac:dyDescent="0.2">
      <c r="B486" s="27"/>
      <c r="C486" s="88"/>
      <c r="D486" s="89"/>
      <c r="E486" s="88"/>
      <c r="F486" s="88"/>
      <c r="G486" s="95"/>
      <c r="H486" s="104"/>
      <c r="I486" s="94"/>
      <c r="J486" s="20">
        <v>43707</v>
      </c>
      <c r="K486" s="108"/>
      <c r="L486" s="84"/>
    </row>
    <row r="487" spans="2:12" x14ac:dyDescent="0.2">
      <c r="B487" s="27"/>
      <c r="C487" s="88"/>
      <c r="D487" s="89"/>
      <c r="E487" s="88"/>
      <c r="F487" s="88"/>
      <c r="G487" s="95"/>
      <c r="H487" s="104"/>
      <c r="I487" s="94"/>
      <c r="J487" s="20">
        <v>43738</v>
      </c>
      <c r="K487" s="108"/>
      <c r="L487" s="84"/>
    </row>
    <row r="488" spans="2:12" x14ac:dyDescent="0.2">
      <c r="B488" s="27"/>
      <c r="C488" s="88"/>
      <c r="D488" s="89"/>
      <c r="E488" s="88"/>
      <c r="F488" s="88"/>
      <c r="G488" s="95"/>
      <c r="H488" s="104"/>
      <c r="I488" s="94"/>
      <c r="J488" s="20">
        <v>43769</v>
      </c>
      <c r="K488" s="108"/>
      <c r="L488" s="84"/>
    </row>
    <row r="489" spans="2:12" x14ac:dyDescent="0.2">
      <c r="B489" s="27"/>
      <c r="C489" s="88"/>
      <c r="D489" s="89"/>
      <c r="E489" s="88"/>
      <c r="F489" s="88"/>
      <c r="G489" s="95"/>
      <c r="H489" s="104"/>
      <c r="I489" s="94"/>
      <c r="J489" s="20">
        <v>43798</v>
      </c>
      <c r="K489" s="108"/>
      <c r="L489" s="84"/>
    </row>
    <row r="490" spans="2:12" x14ac:dyDescent="0.2">
      <c r="B490" s="27"/>
      <c r="C490" s="76"/>
      <c r="D490" s="87"/>
      <c r="E490" s="76"/>
      <c r="F490" s="76"/>
      <c r="G490" s="78"/>
      <c r="H490" s="105"/>
      <c r="I490" s="82"/>
      <c r="J490" s="20">
        <v>43812</v>
      </c>
      <c r="K490" s="109"/>
      <c r="L490" s="85"/>
    </row>
    <row r="491" spans="2:12" x14ac:dyDescent="0.2">
      <c r="B491" s="18" t="s">
        <v>212</v>
      </c>
      <c r="C491" s="75">
        <f>C479+1</f>
        <v>95</v>
      </c>
      <c r="D491" s="86" t="s">
        <v>257</v>
      </c>
      <c r="E491" s="86" t="s">
        <v>176</v>
      </c>
      <c r="F491" s="86" t="s">
        <v>213</v>
      </c>
      <c r="G491" s="77" t="s">
        <v>214</v>
      </c>
      <c r="H491" s="106">
        <v>181171604</v>
      </c>
      <c r="I491" s="81">
        <v>181171604</v>
      </c>
      <c r="J491" s="20">
        <v>43496</v>
      </c>
      <c r="K491" s="81">
        <v>181171604</v>
      </c>
      <c r="L491" s="83" t="s">
        <v>281</v>
      </c>
    </row>
    <row r="492" spans="2:12" x14ac:dyDescent="0.2">
      <c r="B492" s="27"/>
      <c r="C492" s="88"/>
      <c r="D492" s="89"/>
      <c r="E492" s="89"/>
      <c r="F492" s="89"/>
      <c r="G492" s="95"/>
      <c r="H492" s="104"/>
      <c r="I492" s="94"/>
      <c r="J492" s="20">
        <v>43524</v>
      </c>
      <c r="K492" s="104"/>
      <c r="L492" s="84"/>
    </row>
    <row r="493" spans="2:12" x14ac:dyDescent="0.2">
      <c r="B493" s="27"/>
      <c r="C493" s="88"/>
      <c r="D493" s="89"/>
      <c r="E493" s="89"/>
      <c r="F493" s="89"/>
      <c r="G493" s="95"/>
      <c r="H493" s="104"/>
      <c r="I493" s="94"/>
      <c r="J493" s="20">
        <v>43553</v>
      </c>
      <c r="K493" s="104"/>
      <c r="L493" s="84"/>
    </row>
    <row r="494" spans="2:12" x14ac:dyDescent="0.2">
      <c r="B494" s="27"/>
      <c r="C494" s="88"/>
      <c r="D494" s="89"/>
      <c r="E494" s="89"/>
      <c r="F494" s="89"/>
      <c r="G494" s="95"/>
      <c r="H494" s="104"/>
      <c r="I494" s="94"/>
      <c r="J494" s="20">
        <v>43585</v>
      </c>
      <c r="K494" s="104"/>
      <c r="L494" s="84"/>
    </row>
    <row r="495" spans="2:12" x14ac:dyDescent="0.2">
      <c r="B495" s="27"/>
      <c r="C495" s="88"/>
      <c r="D495" s="89"/>
      <c r="E495" s="89"/>
      <c r="F495" s="89"/>
      <c r="G495" s="95"/>
      <c r="H495" s="104"/>
      <c r="I495" s="94"/>
      <c r="J495" s="20">
        <v>43616</v>
      </c>
      <c r="K495" s="104"/>
      <c r="L495" s="84"/>
    </row>
    <row r="496" spans="2:12" x14ac:dyDescent="0.2">
      <c r="B496" s="27"/>
      <c r="C496" s="88"/>
      <c r="D496" s="89"/>
      <c r="E496" s="89"/>
      <c r="F496" s="89"/>
      <c r="G496" s="95"/>
      <c r="H496" s="104"/>
      <c r="I496" s="94"/>
      <c r="J496" s="20">
        <v>43644</v>
      </c>
      <c r="K496" s="104"/>
      <c r="L496" s="84"/>
    </row>
    <row r="497" spans="2:12" x14ac:dyDescent="0.2">
      <c r="B497" s="27"/>
      <c r="C497" s="88"/>
      <c r="D497" s="89"/>
      <c r="E497" s="89"/>
      <c r="F497" s="89"/>
      <c r="G497" s="95"/>
      <c r="H497" s="104"/>
      <c r="I497" s="94"/>
      <c r="J497" s="20">
        <v>43677</v>
      </c>
      <c r="K497" s="104"/>
      <c r="L497" s="84"/>
    </row>
    <row r="498" spans="2:12" x14ac:dyDescent="0.2">
      <c r="B498" s="27"/>
      <c r="C498" s="88"/>
      <c r="D498" s="89"/>
      <c r="E498" s="89"/>
      <c r="F498" s="89"/>
      <c r="G498" s="95"/>
      <c r="H498" s="104"/>
      <c r="I498" s="94"/>
      <c r="J498" s="20">
        <v>43707</v>
      </c>
      <c r="K498" s="104"/>
      <c r="L498" s="84"/>
    </row>
    <row r="499" spans="2:12" x14ac:dyDescent="0.2">
      <c r="B499" s="27"/>
      <c r="C499" s="88"/>
      <c r="D499" s="89"/>
      <c r="E499" s="89"/>
      <c r="F499" s="89"/>
      <c r="G499" s="95"/>
      <c r="H499" s="104"/>
      <c r="I499" s="94"/>
      <c r="J499" s="20">
        <v>43738</v>
      </c>
      <c r="K499" s="104"/>
      <c r="L499" s="84"/>
    </row>
    <row r="500" spans="2:12" x14ac:dyDescent="0.2">
      <c r="B500" s="27"/>
      <c r="C500" s="88"/>
      <c r="D500" s="89"/>
      <c r="E500" s="89"/>
      <c r="F500" s="89"/>
      <c r="G500" s="95"/>
      <c r="H500" s="104"/>
      <c r="I500" s="94"/>
      <c r="J500" s="20">
        <v>43769</v>
      </c>
      <c r="K500" s="104"/>
      <c r="L500" s="84"/>
    </row>
    <row r="501" spans="2:12" x14ac:dyDescent="0.2">
      <c r="B501" s="27"/>
      <c r="C501" s="88"/>
      <c r="D501" s="89"/>
      <c r="E501" s="89"/>
      <c r="F501" s="89"/>
      <c r="G501" s="95"/>
      <c r="H501" s="104"/>
      <c r="I501" s="94"/>
      <c r="J501" s="20">
        <v>43798</v>
      </c>
      <c r="K501" s="104"/>
      <c r="L501" s="84"/>
    </row>
    <row r="502" spans="2:12" x14ac:dyDescent="0.2">
      <c r="B502" s="27"/>
      <c r="C502" s="76"/>
      <c r="D502" s="87"/>
      <c r="E502" s="87"/>
      <c r="F502" s="87"/>
      <c r="G502" s="78"/>
      <c r="H502" s="105"/>
      <c r="I502" s="82"/>
      <c r="J502" s="20">
        <v>43812</v>
      </c>
      <c r="K502" s="105"/>
      <c r="L502" s="85"/>
    </row>
    <row r="503" spans="2:12" x14ac:dyDescent="0.2">
      <c r="B503" s="13"/>
      <c r="C503" s="13"/>
      <c r="D503" s="14"/>
      <c r="E503" s="13"/>
      <c r="F503" s="13"/>
      <c r="G503" s="15" t="s">
        <v>215</v>
      </c>
      <c r="H503" s="16">
        <f>SUM(H291:H491)</f>
        <v>12026219368</v>
      </c>
      <c r="I503" s="16">
        <f>SUM(I291:I491)</f>
        <v>12132448064.15</v>
      </c>
      <c r="J503" s="17"/>
      <c r="K503" s="23">
        <f>SUM(K291:K491)</f>
        <v>12192423139.540001</v>
      </c>
      <c r="L503" s="61"/>
    </row>
    <row r="504" spans="2:12" ht="33.75" x14ac:dyDescent="0.2">
      <c r="B504" s="18" t="s">
        <v>11</v>
      </c>
      <c r="C504" s="9">
        <f>C491+1</f>
        <v>96</v>
      </c>
      <c r="D504" s="46">
        <v>43665</v>
      </c>
      <c r="E504" s="30" t="s">
        <v>216</v>
      </c>
      <c r="F504" s="24" t="s">
        <v>217</v>
      </c>
      <c r="G504" s="21" t="s">
        <v>218</v>
      </c>
      <c r="H504" s="19">
        <v>2675547</v>
      </c>
      <c r="I504" s="28">
        <v>2675547</v>
      </c>
      <c r="J504" s="20">
        <v>43734</v>
      </c>
      <c r="K504" s="19">
        <v>2675547</v>
      </c>
      <c r="L504" s="60"/>
    </row>
    <row r="505" spans="2:12" ht="33.75" x14ac:dyDescent="0.2">
      <c r="B505" s="18" t="s">
        <v>11</v>
      </c>
      <c r="C505" s="9">
        <f t="shared" ref="C505" si="6">C504+1</f>
        <v>97</v>
      </c>
      <c r="D505" s="46">
        <v>43555</v>
      </c>
      <c r="E505" s="30" t="s">
        <v>216</v>
      </c>
      <c r="F505" s="30" t="s">
        <v>219</v>
      </c>
      <c r="G505" s="21" t="s">
        <v>220</v>
      </c>
      <c r="H505" s="19">
        <v>6943250</v>
      </c>
      <c r="I505" s="19">
        <v>6943250</v>
      </c>
      <c r="J505" s="20">
        <v>43650</v>
      </c>
      <c r="K505" s="19">
        <v>6943250</v>
      </c>
      <c r="L505" s="60"/>
    </row>
    <row r="506" spans="2:12" x14ac:dyDescent="0.2">
      <c r="B506" s="13"/>
      <c r="C506" s="13"/>
      <c r="D506" s="14"/>
      <c r="E506" s="13"/>
      <c r="F506" s="13"/>
      <c r="G506" s="15" t="s">
        <v>221</v>
      </c>
      <c r="H506" s="16">
        <f>SUM(H504:H505)</f>
        <v>9618797</v>
      </c>
      <c r="I506" s="16">
        <f>SUM(I504:I505)</f>
        <v>9618797</v>
      </c>
      <c r="J506" s="17"/>
      <c r="K506" s="23">
        <f>SUM(K504:K505)</f>
        <v>9618797</v>
      </c>
      <c r="L506" s="61"/>
    </row>
    <row r="507" spans="2:12" ht="22.5" x14ac:dyDescent="0.2">
      <c r="B507" s="18" t="s">
        <v>11</v>
      </c>
      <c r="C507" s="9">
        <f>C505+1</f>
        <v>98</v>
      </c>
      <c r="D507" s="46">
        <v>43634</v>
      </c>
      <c r="E507" s="30" t="s">
        <v>222</v>
      </c>
      <c r="F507" s="30" t="s">
        <v>223</v>
      </c>
      <c r="G507" s="21" t="s">
        <v>224</v>
      </c>
      <c r="H507" s="19">
        <v>356250</v>
      </c>
      <c r="I507" s="19">
        <v>356250</v>
      </c>
      <c r="J507" s="20">
        <v>43725</v>
      </c>
      <c r="K507" s="19">
        <v>356250</v>
      </c>
      <c r="L507" s="60"/>
    </row>
    <row r="508" spans="2:12" ht="33.75" x14ac:dyDescent="0.2">
      <c r="B508" s="18"/>
      <c r="C508" s="9">
        <f t="shared" ref="C508:C537" si="7">C507+1</f>
        <v>99</v>
      </c>
      <c r="D508" s="46">
        <v>43707</v>
      </c>
      <c r="E508" s="18" t="s">
        <v>222</v>
      </c>
      <c r="F508" s="18" t="s">
        <v>225</v>
      </c>
      <c r="G508" s="21" t="s">
        <v>226</v>
      </c>
      <c r="H508" s="19">
        <v>1200000</v>
      </c>
      <c r="I508" s="28">
        <v>1200735.49</v>
      </c>
      <c r="J508" s="20">
        <v>43756</v>
      </c>
      <c r="K508" s="19">
        <v>1200000</v>
      </c>
      <c r="L508" s="60" t="s">
        <v>263</v>
      </c>
    </row>
    <row r="509" spans="2:12" ht="12.6" customHeight="1" x14ac:dyDescent="0.2">
      <c r="B509" s="27"/>
      <c r="C509" s="75">
        <f t="shared" si="7"/>
        <v>100</v>
      </c>
      <c r="D509" s="86">
        <v>43679</v>
      </c>
      <c r="E509" s="75" t="s">
        <v>222</v>
      </c>
      <c r="F509" s="75" t="s">
        <v>227</v>
      </c>
      <c r="G509" s="77" t="s">
        <v>228</v>
      </c>
      <c r="H509" s="79">
        <v>2681469.65</v>
      </c>
      <c r="I509" s="81">
        <v>2685501.66</v>
      </c>
      <c r="J509" s="20">
        <v>43732</v>
      </c>
      <c r="K509" s="79">
        <v>1859431.1</v>
      </c>
      <c r="L509" s="83" t="s">
        <v>263</v>
      </c>
    </row>
    <row r="510" spans="2:12" x14ac:dyDescent="0.2">
      <c r="B510" s="27"/>
      <c r="C510" s="76"/>
      <c r="D510" s="87"/>
      <c r="E510" s="76"/>
      <c r="F510" s="76"/>
      <c r="G510" s="78"/>
      <c r="H510" s="80"/>
      <c r="I510" s="82"/>
      <c r="J510" s="20">
        <v>43775</v>
      </c>
      <c r="K510" s="80"/>
      <c r="L510" s="85"/>
    </row>
    <row r="511" spans="2:12" ht="22.5" x14ac:dyDescent="0.2">
      <c r="B511" s="27"/>
      <c r="C511" s="9">
        <f>C509+1</f>
        <v>101</v>
      </c>
      <c r="D511" s="46"/>
      <c r="E511" s="27" t="s">
        <v>222</v>
      </c>
      <c r="F511" s="27" t="s">
        <v>229</v>
      </c>
      <c r="G511" s="21" t="s">
        <v>230</v>
      </c>
      <c r="H511" s="19"/>
      <c r="I511" s="19">
        <v>901.01</v>
      </c>
      <c r="J511" s="20" t="s">
        <v>295</v>
      </c>
      <c r="K511" s="19">
        <v>26526.79</v>
      </c>
      <c r="L511" s="60" t="s">
        <v>263</v>
      </c>
    </row>
    <row r="512" spans="2:12" x14ac:dyDescent="0.2">
      <c r="B512" s="37"/>
      <c r="C512" s="9">
        <v>102</v>
      </c>
      <c r="D512" s="46">
        <v>43752</v>
      </c>
      <c r="E512" s="37">
        <v>48</v>
      </c>
      <c r="F512" s="37" t="s">
        <v>258</v>
      </c>
      <c r="G512" s="21" t="s">
        <v>259</v>
      </c>
      <c r="H512" s="19">
        <v>500000</v>
      </c>
      <c r="I512" s="19">
        <v>500105</v>
      </c>
      <c r="J512" s="20">
        <v>43830</v>
      </c>
      <c r="K512" s="19">
        <v>0</v>
      </c>
      <c r="L512" s="60" t="s">
        <v>263</v>
      </c>
    </row>
    <row r="513" spans="2:12" ht="33.75" x14ac:dyDescent="0.2">
      <c r="B513" s="27"/>
      <c r="C513" s="9">
        <f>C512+1</f>
        <v>103</v>
      </c>
      <c r="D513" s="46"/>
      <c r="E513" s="30" t="s">
        <v>222</v>
      </c>
      <c r="F513" s="27" t="s">
        <v>231</v>
      </c>
      <c r="G513" s="21" t="s">
        <v>232</v>
      </c>
      <c r="H513" s="19">
        <v>158062.5</v>
      </c>
      <c r="I513" s="28">
        <v>158510.9</v>
      </c>
      <c r="J513" s="20">
        <v>43788</v>
      </c>
      <c r="K513" s="19">
        <v>158062.5</v>
      </c>
      <c r="L513" s="60" t="s">
        <v>263</v>
      </c>
    </row>
    <row r="514" spans="2:12" ht="33.75" x14ac:dyDescent="0.2">
      <c r="B514" s="27"/>
      <c r="C514" s="9">
        <f t="shared" si="7"/>
        <v>104</v>
      </c>
      <c r="D514" s="46"/>
      <c r="E514" s="30" t="s">
        <v>222</v>
      </c>
      <c r="F514" s="27" t="s">
        <v>233</v>
      </c>
      <c r="G514" s="21" t="s">
        <v>234</v>
      </c>
      <c r="H514" s="19"/>
      <c r="I514" s="19">
        <v>40.76</v>
      </c>
      <c r="J514" s="20" t="s">
        <v>296</v>
      </c>
      <c r="K514" s="19">
        <v>20700</v>
      </c>
      <c r="L514" s="60" t="s">
        <v>263</v>
      </c>
    </row>
    <row r="515" spans="2:12" x14ac:dyDescent="0.2">
      <c r="B515" s="27"/>
      <c r="C515" s="75">
        <f t="shared" si="7"/>
        <v>105</v>
      </c>
      <c r="D515" s="86">
        <v>43452</v>
      </c>
      <c r="E515" s="86" t="s">
        <v>222</v>
      </c>
      <c r="F515" s="86" t="s">
        <v>235</v>
      </c>
      <c r="G515" s="77" t="s">
        <v>236</v>
      </c>
      <c r="H515" s="79">
        <v>2759080</v>
      </c>
      <c r="I515" s="81">
        <v>2760964.91</v>
      </c>
      <c r="J515" s="20">
        <v>43536</v>
      </c>
      <c r="K515" s="79">
        <v>2726600.01</v>
      </c>
      <c r="L515" s="83" t="s">
        <v>263</v>
      </c>
    </row>
    <row r="516" spans="2:12" x14ac:dyDescent="0.2">
      <c r="B516" s="27"/>
      <c r="C516" s="88"/>
      <c r="D516" s="89"/>
      <c r="E516" s="89"/>
      <c r="F516" s="89"/>
      <c r="G516" s="95"/>
      <c r="H516" s="93"/>
      <c r="I516" s="94"/>
      <c r="J516" s="20">
        <v>43557</v>
      </c>
      <c r="K516" s="93"/>
      <c r="L516" s="84"/>
    </row>
    <row r="517" spans="2:12" x14ac:dyDescent="0.2">
      <c r="B517" s="27"/>
      <c r="C517" s="88"/>
      <c r="D517" s="89"/>
      <c r="E517" s="89"/>
      <c r="F517" s="89"/>
      <c r="G517" s="95"/>
      <c r="H517" s="93"/>
      <c r="I517" s="94"/>
      <c r="J517" s="20">
        <v>43588</v>
      </c>
      <c r="K517" s="93"/>
      <c r="L517" s="84"/>
    </row>
    <row r="518" spans="2:12" x14ac:dyDescent="0.2">
      <c r="B518" s="27"/>
      <c r="C518" s="88"/>
      <c r="D518" s="89"/>
      <c r="E518" s="89"/>
      <c r="F518" s="89"/>
      <c r="G518" s="95"/>
      <c r="H518" s="93"/>
      <c r="I518" s="94"/>
      <c r="J518" s="20">
        <v>43620</v>
      </c>
      <c r="K518" s="93"/>
      <c r="L518" s="84"/>
    </row>
    <row r="519" spans="2:12" x14ac:dyDescent="0.2">
      <c r="B519" s="27"/>
      <c r="C519" s="88"/>
      <c r="D519" s="89"/>
      <c r="E519" s="89"/>
      <c r="F519" s="89"/>
      <c r="G519" s="95"/>
      <c r="H519" s="93"/>
      <c r="I519" s="94"/>
      <c r="J519" s="20">
        <v>43648</v>
      </c>
      <c r="K519" s="93"/>
      <c r="L519" s="84"/>
    </row>
    <row r="520" spans="2:12" x14ac:dyDescent="0.2">
      <c r="B520" s="27"/>
      <c r="C520" s="88"/>
      <c r="D520" s="89"/>
      <c r="E520" s="89"/>
      <c r="F520" s="89"/>
      <c r="G520" s="95"/>
      <c r="H520" s="93"/>
      <c r="I520" s="94"/>
      <c r="J520" s="20">
        <v>43679</v>
      </c>
      <c r="K520" s="93"/>
      <c r="L520" s="84"/>
    </row>
    <row r="521" spans="2:12" x14ac:dyDescent="0.2">
      <c r="B521" s="27"/>
      <c r="C521" s="88"/>
      <c r="D521" s="89"/>
      <c r="E521" s="89"/>
      <c r="F521" s="89"/>
      <c r="G521" s="95"/>
      <c r="H521" s="93"/>
      <c r="I521" s="94"/>
      <c r="J521" s="20">
        <v>43711</v>
      </c>
      <c r="K521" s="93"/>
      <c r="L521" s="84"/>
    </row>
    <row r="522" spans="2:12" x14ac:dyDescent="0.2">
      <c r="B522" s="27"/>
      <c r="C522" s="88"/>
      <c r="D522" s="89"/>
      <c r="E522" s="89"/>
      <c r="F522" s="89"/>
      <c r="G522" s="95"/>
      <c r="H522" s="93"/>
      <c r="I522" s="94"/>
      <c r="J522" s="20">
        <v>43740</v>
      </c>
      <c r="K522" s="93"/>
      <c r="L522" s="84"/>
    </row>
    <row r="523" spans="2:12" x14ac:dyDescent="0.2">
      <c r="B523" s="27"/>
      <c r="C523" s="88"/>
      <c r="D523" s="89"/>
      <c r="E523" s="89"/>
      <c r="F523" s="89"/>
      <c r="G523" s="95"/>
      <c r="H523" s="93"/>
      <c r="I523" s="94"/>
      <c r="J523" s="20">
        <v>43773</v>
      </c>
      <c r="K523" s="93"/>
      <c r="L523" s="84"/>
    </row>
    <row r="524" spans="2:12" x14ac:dyDescent="0.2">
      <c r="B524" s="27"/>
      <c r="C524" s="76"/>
      <c r="D524" s="87"/>
      <c r="E524" s="87"/>
      <c r="F524" s="87"/>
      <c r="G524" s="78"/>
      <c r="H524" s="80"/>
      <c r="I524" s="82"/>
      <c r="J524" s="20">
        <v>43802</v>
      </c>
      <c r="K524" s="80"/>
      <c r="L524" s="85"/>
    </row>
    <row r="525" spans="2:12" x14ac:dyDescent="0.2">
      <c r="B525" s="27"/>
      <c r="C525" s="75">
        <f>C515+1</f>
        <v>106</v>
      </c>
      <c r="D525" s="86">
        <v>43713</v>
      </c>
      <c r="E525" s="86" t="s">
        <v>222</v>
      </c>
      <c r="F525" s="86" t="s">
        <v>237</v>
      </c>
      <c r="G525" s="90" t="s">
        <v>238</v>
      </c>
      <c r="H525" s="79">
        <v>5218370.3499999996</v>
      </c>
      <c r="I525" s="81">
        <v>5231457.51</v>
      </c>
      <c r="J525" s="20">
        <v>43535</v>
      </c>
      <c r="K525" s="79">
        <v>5007011.46</v>
      </c>
      <c r="L525" s="83" t="s">
        <v>263</v>
      </c>
    </row>
    <row r="526" spans="2:12" x14ac:dyDescent="0.2">
      <c r="B526" s="27"/>
      <c r="C526" s="88"/>
      <c r="D526" s="89"/>
      <c r="E526" s="89"/>
      <c r="F526" s="89"/>
      <c r="G526" s="91"/>
      <c r="H526" s="93"/>
      <c r="I526" s="94"/>
      <c r="J526" s="20">
        <v>43552</v>
      </c>
      <c r="K526" s="93"/>
      <c r="L526" s="84"/>
    </row>
    <row r="527" spans="2:12" x14ac:dyDescent="0.2">
      <c r="B527" s="27"/>
      <c r="C527" s="76"/>
      <c r="D527" s="87"/>
      <c r="E527" s="87"/>
      <c r="F527" s="87"/>
      <c r="G527" s="92"/>
      <c r="H527" s="80"/>
      <c r="I527" s="82"/>
      <c r="J527" s="20">
        <v>43783</v>
      </c>
      <c r="K527" s="80"/>
      <c r="L527" s="85"/>
    </row>
    <row r="528" spans="2:12" ht="45" x14ac:dyDescent="0.2">
      <c r="B528" s="27"/>
      <c r="C528" s="9">
        <f>C525+1</f>
        <v>107</v>
      </c>
      <c r="D528" s="46"/>
      <c r="E528" s="30" t="s">
        <v>222</v>
      </c>
      <c r="F528" s="27" t="s">
        <v>239</v>
      </c>
      <c r="G528" s="21" t="s">
        <v>240</v>
      </c>
      <c r="H528" s="19"/>
      <c r="I528" s="19">
        <v>9041.5500000000011</v>
      </c>
      <c r="J528" s="20" t="s">
        <v>297</v>
      </c>
      <c r="K528" s="19">
        <v>2958627.29</v>
      </c>
      <c r="L528" s="60" t="s">
        <v>263</v>
      </c>
    </row>
    <row r="529" spans="2:12" ht="22.5" x14ac:dyDescent="0.2">
      <c r="B529" s="27" t="s">
        <v>11</v>
      </c>
      <c r="C529" s="9">
        <f t="shared" si="7"/>
        <v>108</v>
      </c>
      <c r="D529" s="46"/>
      <c r="E529" s="30" t="s">
        <v>222</v>
      </c>
      <c r="F529" s="27" t="s">
        <v>241</v>
      </c>
      <c r="G529" s="21" t="s">
        <v>242</v>
      </c>
      <c r="H529" s="19"/>
      <c r="I529" s="19">
        <v>339.93</v>
      </c>
      <c r="J529" s="20" t="s">
        <v>298</v>
      </c>
      <c r="K529" s="19">
        <v>114792.43</v>
      </c>
      <c r="L529" s="60" t="s">
        <v>263</v>
      </c>
    </row>
    <row r="530" spans="2:12" ht="22.5" x14ac:dyDescent="0.2">
      <c r="B530" s="27" t="s">
        <v>11</v>
      </c>
      <c r="C530" s="9">
        <f>C529+1</f>
        <v>109</v>
      </c>
      <c r="D530" s="46">
        <v>43552</v>
      </c>
      <c r="E530" s="27" t="s">
        <v>222</v>
      </c>
      <c r="F530" s="27" t="s">
        <v>243</v>
      </c>
      <c r="G530" s="21" t="s">
        <v>244</v>
      </c>
      <c r="H530" s="19">
        <v>5000000</v>
      </c>
      <c r="I530" s="28">
        <v>5109790.25</v>
      </c>
      <c r="J530" s="20">
        <v>43662</v>
      </c>
      <c r="K530" s="19">
        <v>3944158.14</v>
      </c>
      <c r="L530" s="60" t="s">
        <v>263</v>
      </c>
    </row>
    <row r="531" spans="2:12" ht="22.5" x14ac:dyDescent="0.2">
      <c r="B531" s="27" t="s">
        <v>11</v>
      </c>
      <c r="C531" s="9">
        <f t="shared" si="7"/>
        <v>110</v>
      </c>
      <c r="D531" s="46">
        <v>43560</v>
      </c>
      <c r="E531" s="27" t="s">
        <v>222</v>
      </c>
      <c r="F531" s="27" t="s">
        <v>245</v>
      </c>
      <c r="G531" s="21" t="s">
        <v>246</v>
      </c>
      <c r="H531" s="19">
        <v>1739437</v>
      </c>
      <c r="I531" s="28">
        <v>1740318.51</v>
      </c>
      <c r="J531" s="20">
        <v>43721</v>
      </c>
      <c r="K531" s="19">
        <v>1739437</v>
      </c>
      <c r="L531" s="60" t="s">
        <v>263</v>
      </c>
    </row>
    <row r="532" spans="2:12" ht="12.6" customHeight="1" x14ac:dyDescent="0.2">
      <c r="B532" s="27" t="s">
        <v>11</v>
      </c>
      <c r="C532" s="75">
        <f>C531+1</f>
        <v>111</v>
      </c>
      <c r="D532" s="86">
        <v>43678</v>
      </c>
      <c r="E532" s="75" t="s">
        <v>222</v>
      </c>
      <c r="F532" s="75" t="s">
        <v>247</v>
      </c>
      <c r="G532" s="77" t="s">
        <v>248</v>
      </c>
      <c r="H532" s="79">
        <v>5222230.8899999997</v>
      </c>
      <c r="I532" s="81">
        <v>5222445.1599999992</v>
      </c>
      <c r="J532" s="20">
        <v>43705</v>
      </c>
      <c r="K532" s="79">
        <v>5222230.8899999997</v>
      </c>
      <c r="L532" s="83" t="s">
        <v>263</v>
      </c>
    </row>
    <row r="533" spans="2:12" x14ac:dyDescent="0.2">
      <c r="B533" s="27"/>
      <c r="C533" s="76"/>
      <c r="D533" s="87"/>
      <c r="E533" s="76"/>
      <c r="F533" s="76"/>
      <c r="G533" s="78"/>
      <c r="H533" s="80"/>
      <c r="I533" s="82"/>
      <c r="J533" s="20">
        <v>43788</v>
      </c>
      <c r="K533" s="80"/>
      <c r="L533" s="85"/>
    </row>
    <row r="534" spans="2:12" ht="20.45" customHeight="1" x14ac:dyDescent="0.2">
      <c r="B534" s="27" t="s">
        <v>11</v>
      </c>
      <c r="C534" s="75">
        <f>C532+1</f>
        <v>112</v>
      </c>
      <c r="D534" s="86">
        <v>43678</v>
      </c>
      <c r="E534" s="75" t="s">
        <v>222</v>
      </c>
      <c r="F534" s="75" t="s">
        <v>249</v>
      </c>
      <c r="G534" s="77" t="s">
        <v>250</v>
      </c>
      <c r="H534" s="79">
        <v>4777767.75</v>
      </c>
      <c r="I534" s="81">
        <v>4777931.71</v>
      </c>
      <c r="J534" s="20">
        <v>43705</v>
      </c>
      <c r="K534" s="79">
        <v>4777767.75</v>
      </c>
      <c r="L534" s="83" t="s">
        <v>263</v>
      </c>
    </row>
    <row r="535" spans="2:12" x14ac:dyDescent="0.2">
      <c r="B535" s="27"/>
      <c r="C535" s="76"/>
      <c r="D535" s="87"/>
      <c r="E535" s="76"/>
      <c r="F535" s="76"/>
      <c r="G535" s="78"/>
      <c r="H535" s="80"/>
      <c r="I535" s="82"/>
      <c r="J535" s="20">
        <v>43788</v>
      </c>
      <c r="K535" s="80"/>
      <c r="L535" s="85"/>
    </row>
    <row r="536" spans="2:12" ht="33.75" x14ac:dyDescent="0.2">
      <c r="B536" s="27" t="s">
        <v>251</v>
      </c>
      <c r="C536" s="9">
        <f>C534+1</f>
        <v>113</v>
      </c>
      <c r="D536" s="46"/>
      <c r="E536" s="27" t="s">
        <v>222</v>
      </c>
      <c r="F536" s="27" t="s">
        <v>252</v>
      </c>
      <c r="G536" s="21" t="s">
        <v>253</v>
      </c>
      <c r="H536" s="19"/>
      <c r="I536" s="19">
        <v>39.840000000000003</v>
      </c>
      <c r="J536" s="20" t="s">
        <v>299</v>
      </c>
      <c r="K536" s="19">
        <v>12180</v>
      </c>
      <c r="L536" s="60" t="s">
        <v>263</v>
      </c>
    </row>
    <row r="537" spans="2:12" ht="22.5" x14ac:dyDescent="0.2">
      <c r="B537" s="18" t="s">
        <v>251</v>
      </c>
      <c r="C537" s="9">
        <f t="shared" si="7"/>
        <v>114</v>
      </c>
      <c r="D537" s="46">
        <v>43634</v>
      </c>
      <c r="E537" s="18" t="s">
        <v>222</v>
      </c>
      <c r="F537" s="18" t="s">
        <v>254</v>
      </c>
      <c r="G537" s="21" t="s">
        <v>255</v>
      </c>
      <c r="H537" s="19">
        <v>320250</v>
      </c>
      <c r="I537" s="19">
        <v>320250</v>
      </c>
      <c r="J537" s="20">
        <v>43739</v>
      </c>
      <c r="K537" s="19">
        <v>320250</v>
      </c>
      <c r="L537" s="60"/>
    </row>
    <row r="538" spans="2:12" x14ac:dyDescent="0.2">
      <c r="B538" s="13"/>
      <c r="C538" s="13"/>
      <c r="D538" s="14"/>
      <c r="E538" s="13"/>
      <c r="F538" s="13"/>
      <c r="G538" s="15" t="s">
        <v>256</v>
      </c>
      <c r="H538" s="16">
        <f>SUM(H507:H537)</f>
        <v>29932918.140000001</v>
      </c>
      <c r="I538" s="23">
        <f>SUM(I507:I537)</f>
        <v>30074624.190000001</v>
      </c>
      <c r="J538" s="17"/>
      <c r="K538" s="23">
        <f>SUM(K507:K537)</f>
        <v>30444025.359999999</v>
      </c>
      <c r="L538" s="61"/>
    </row>
    <row r="539" spans="2:12" x14ac:dyDescent="0.2">
      <c r="B539" s="2"/>
      <c r="C539" s="2"/>
      <c r="D539" s="58"/>
      <c r="E539" s="2"/>
      <c r="F539" s="2"/>
      <c r="J539" s="2"/>
    </row>
    <row r="540" spans="2:12" x14ac:dyDescent="0.2">
      <c r="B540" s="2"/>
      <c r="C540" s="2"/>
      <c r="D540" s="58"/>
      <c r="E540" s="2"/>
      <c r="F540" s="2"/>
      <c r="J540" s="2"/>
    </row>
    <row r="541" spans="2:12" x14ac:dyDescent="0.2">
      <c r="B541" s="2"/>
      <c r="C541" s="2"/>
      <c r="D541" s="58"/>
      <c r="E541" s="2"/>
      <c r="F541" s="2"/>
      <c r="J541" s="2"/>
    </row>
    <row r="542" spans="2:12" x14ac:dyDescent="0.2">
      <c r="B542" s="2"/>
      <c r="C542" s="2"/>
      <c r="D542" s="58"/>
      <c r="E542" s="2"/>
      <c r="F542" s="2"/>
      <c r="J542" s="2"/>
    </row>
    <row r="543" spans="2:12" x14ac:dyDescent="0.2">
      <c r="B543" s="2"/>
      <c r="C543" s="2"/>
      <c r="D543" s="58"/>
      <c r="E543" s="2"/>
      <c r="F543" s="2"/>
      <c r="J543" s="2"/>
    </row>
    <row r="544" spans="2:12" x14ac:dyDescent="0.2">
      <c r="B544" s="2"/>
      <c r="C544" s="2"/>
      <c r="D544" s="58"/>
      <c r="E544" s="2"/>
      <c r="F544" s="2"/>
      <c r="J544" s="2"/>
    </row>
    <row r="545" spans="1:13" x14ac:dyDescent="0.2">
      <c r="B545" s="2"/>
      <c r="C545" s="2"/>
      <c r="D545" s="58"/>
      <c r="E545" s="2"/>
      <c r="F545" s="2"/>
      <c r="J545" s="2"/>
    </row>
    <row r="546" spans="1:13" x14ac:dyDescent="0.2">
      <c r="B546" s="2"/>
      <c r="C546" s="2"/>
      <c r="D546" s="58"/>
      <c r="E546" s="2"/>
      <c r="F546" s="2"/>
      <c r="J546" s="2"/>
    </row>
    <row r="547" spans="1:13" x14ac:dyDescent="0.2">
      <c r="B547" s="2"/>
      <c r="C547" s="2"/>
      <c r="D547" s="58"/>
      <c r="E547" s="2"/>
      <c r="F547" s="2"/>
      <c r="J547" s="2"/>
    </row>
    <row r="548" spans="1:13" s="25" customFormat="1" x14ac:dyDescent="0.2">
      <c r="A548" s="1"/>
      <c r="B548" s="2"/>
      <c r="C548" s="2"/>
      <c r="D548" s="58"/>
      <c r="E548" s="2"/>
      <c r="F548" s="2"/>
      <c r="G548" s="2"/>
      <c r="J548" s="2"/>
      <c r="K548" s="47"/>
      <c r="L548" s="59"/>
      <c r="M548" s="2"/>
    </row>
    <row r="549" spans="1:13" s="25" customFormat="1" x14ac:dyDescent="0.2">
      <c r="A549" s="1"/>
      <c r="B549" s="2"/>
      <c r="C549" s="2"/>
      <c r="D549" s="58"/>
      <c r="E549" s="2"/>
      <c r="F549" s="2"/>
      <c r="G549" s="2"/>
      <c r="J549" s="2"/>
      <c r="K549" s="47"/>
      <c r="L549" s="59"/>
      <c r="M549" s="2"/>
    </row>
    <row r="550" spans="1:13" s="25" customFormat="1" x14ac:dyDescent="0.2">
      <c r="A550" s="1"/>
      <c r="B550" s="2"/>
      <c r="C550" s="2"/>
      <c r="D550" s="58"/>
      <c r="E550" s="2"/>
      <c r="F550" s="2"/>
      <c r="G550" s="2"/>
      <c r="J550" s="2"/>
      <c r="K550" s="47"/>
      <c r="L550" s="59"/>
      <c r="M550" s="2"/>
    </row>
    <row r="551" spans="1:13" s="25" customFormat="1" x14ac:dyDescent="0.2">
      <c r="A551" s="1"/>
      <c r="B551" s="2"/>
      <c r="C551" s="2"/>
      <c r="D551" s="58"/>
      <c r="E551" s="2"/>
      <c r="F551" s="2"/>
      <c r="G551" s="2"/>
      <c r="J551" s="2"/>
      <c r="K551" s="47"/>
      <c r="L551" s="59"/>
      <c r="M551" s="2"/>
    </row>
    <row r="552" spans="1:13" s="25" customFormat="1" x14ac:dyDescent="0.2">
      <c r="A552" s="1"/>
      <c r="B552" s="2"/>
      <c r="C552" s="2"/>
      <c r="D552" s="58"/>
      <c r="E552" s="2"/>
      <c r="F552" s="2"/>
      <c r="G552" s="2"/>
      <c r="J552" s="2"/>
      <c r="K552" s="47"/>
      <c r="L552" s="59"/>
      <c r="M552" s="2"/>
    </row>
    <row r="553" spans="1:13" s="25" customFormat="1" x14ac:dyDescent="0.2">
      <c r="A553" s="1"/>
      <c r="B553" s="2"/>
      <c r="C553" s="2"/>
      <c r="D553" s="58"/>
      <c r="E553" s="2"/>
      <c r="F553" s="2"/>
      <c r="G553" s="2"/>
      <c r="J553" s="2"/>
      <c r="K553" s="47"/>
      <c r="L553" s="59"/>
      <c r="M553" s="2"/>
    </row>
    <row r="554" spans="1:13" s="25" customFormat="1" x14ac:dyDescent="0.2">
      <c r="A554" s="1"/>
      <c r="B554" s="2"/>
      <c r="C554" s="2"/>
      <c r="D554" s="58"/>
      <c r="E554" s="2"/>
      <c r="F554" s="2"/>
      <c r="G554" s="2"/>
      <c r="J554" s="2"/>
      <c r="K554" s="47"/>
      <c r="L554" s="59"/>
      <c r="M554" s="2"/>
    </row>
    <row r="555" spans="1:13" s="25" customFormat="1" x14ac:dyDescent="0.2">
      <c r="A555" s="1"/>
      <c r="B555" s="2"/>
      <c r="C555" s="2"/>
      <c r="D555" s="58"/>
      <c r="E555" s="2"/>
      <c r="F555" s="2"/>
      <c r="G555" s="2"/>
      <c r="J555" s="2"/>
      <c r="K555" s="47"/>
      <c r="L555" s="59"/>
      <c r="M555" s="2"/>
    </row>
    <row r="556" spans="1:13" s="25" customFormat="1" x14ac:dyDescent="0.2">
      <c r="A556" s="1"/>
      <c r="B556" s="2"/>
      <c r="C556" s="2"/>
      <c r="D556" s="58"/>
      <c r="E556" s="2"/>
      <c r="F556" s="2"/>
      <c r="G556" s="2"/>
      <c r="J556" s="2"/>
      <c r="K556" s="47"/>
      <c r="L556" s="59"/>
      <c r="M556" s="2"/>
    </row>
    <row r="557" spans="1:13" s="25" customFormat="1" x14ac:dyDescent="0.2">
      <c r="A557" s="1"/>
      <c r="B557" s="2"/>
      <c r="C557" s="2"/>
      <c r="D557" s="58"/>
      <c r="E557" s="2"/>
      <c r="F557" s="2"/>
      <c r="G557" s="2"/>
      <c r="J557" s="2"/>
      <c r="K557" s="47"/>
      <c r="L557" s="59"/>
      <c r="M557" s="2"/>
    </row>
    <row r="558" spans="1:13" s="25" customFormat="1" x14ac:dyDescent="0.2">
      <c r="A558" s="1"/>
      <c r="B558" s="2"/>
      <c r="C558" s="2"/>
      <c r="D558" s="58"/>
      <c r="E558" s="2"/>
      <c r="F558" s="2"/>
      <c r="G558" s="2"/>
      <c r="J558" s="2"/>
      <c r="K558" s="47"/>
      <c r="L558" s="59"/>
      <c r="M558" s="2"/>
    </row>
    <row r="559" spans="1:13" s="25" customFormat="1" x14ac:dyDescent="0.2">
      <c r="A559" s="1"/>
      <c r="B559" s="2"/>
      <c r="C559" s="2"/>
      <c r="D559" s="58"/>
      <c r="E559" s="2"/>
      <c r="F559" s="2"/>
      <c r="G559" s="2"/>
      <c r="J559" s="2"/>
      <c r="K559" s="47"/>
      <c r="L559" s="59"/>
      <c r="M559" s="2"/>
    </row>
    <row r="560" spans="1:13" s="25" customFormat="1" x14ac:dyDescent="0.2">
      <c r="A560" s="1"/>
      <c r="B560" s="2"/>
      <c r="C560" s="2"/>
      <c r="D560" s="58"/>
      <c r="E560" s="2"/>
      <c r="F560" s="2"/>
      <c r="G560" s="2"/>
      <c r="J560" s="2"/>
      <c r="K560" s="47"/>
      <c r="L560" s="59"/>
      <c r="M560" s="2"/>
    </row>
    <row r="561" spans="1:13" s="25" customFormat="1" x14ac:dyDescent="0.2">
      <c r="A561" s="1"/>
      <c r="B561" s="2"/>
      <c r="C561" s="2"/>
      <c r="D561" s="58"/>
      <c r="E561" s="2"/>
      <c r="F561" s="2"/>
      <c r="G561" s="2"/>
      <c r="J561" s="2"/>
      <c r="K561" s="47"/>
      <c r="L561" s="59"/>
      <c r="M561" s="2"/>
    </row>
    <row r="562" spans="1:13" s="25" customFormat="1" x14ac:dyDescent="0.2">
      <c r="A562" s="1"/>
      <c r="B562" s="2"/>
      <c r="C562" s="2"/>
      <c r="D562" s="58"/>
      <c r="E562" s="2"/>
      <c r="F562" s="2"/>
      <c r="G562" s="2"/>
      <c r="J562" s="2"/>
      <c r="K562" s="47"/>
      <c r="L562" s="59"/>
      <c r="M562" s="2"/>
    </row>
    <row r="563" spans="1:13" s="25" customFormat="1" x14ac:dyDescent="0.2">
      <c r="A563" s="1"/>
      <c r="B563" s="2"/>
      <c r="C563" s="2"/>
      <c r="D563" s="58"/>
      <c r="E563" s="2"/>
      <c r="F563" s="2"/>
      <c r="G563" s="2"/>
      <c r="J563" s="2"/>
      <c r="K563" s="47"/>
      <c r="L563" s="59"/>
      <c r="M563" s="2"/>
    </row>
    <row r="564" spans="1:13" s="25" customFormat="1" x14ac:dyDescent="0.2">
      <c r="A564" s="1"/>
      <c r="B564" s="2"/>
      <c r="C564" s="2"/>
      <c r="D564" s="58"/>
      <c r="E564" s="2"/>
      <c r="F564" s="2"/>
      <c r="G564" s="2"/>
      <c r="J564" s="2"/>
      <c r="K564" s="47"/>
      <c r="L564" s="59"/>
      <c r="M564" s="2"/>
    </row>
    <row r="565" spans="1:13" s="25" customFormat="1" x14ac:dyDescent="0.2">
      <c r="A565" s="1"/>
      <c r="B565" s="2"/>
      <c r="C565" s="2"/>
      <c r="D565" s="58"/>
      <c r="E565" s="2"/>
      <c r="F565" s="2"/>
      <c r="G565" s="2"/>
      <c r="J565" s="2"/>
      <c r="K565" s="47"/>
      <c r="L565" s="59"/>
      <c r="M565" s="2"/>
    </row>
    <row r="566" spans="1:13" s="25" customFormat="1" x14ac:dyDescent="0.2">
      <c r="A566" s="1"/>
      <c r="B566" s="2"/>
      <c r="C566" s="2"/>
      <c r="D566" s="58"/>
      <c r="E566" s="2"/>
      <c r="F566" s="2"/>
      <c r="G566" s="2"/>
      <c r="J566" s="2"/>
      <c r="K566" s="47"/>
      <c r="L566" s="59"/>
      <c r="M566" s="2"/>
    </row>
    <row r="567" spans="1:13" s="25" customFormat="1" x14ac:dyDescent="0.2">
      <c r="A567" s="1"/>
      <c r="B567" s="2"/>
      <c r="C567" s="2"/>
      <c r="D567" s="58"/>
      <c r="E567" s="2"/>
      <c r="F567" s="2"/>
      <c r="G567" s="2"/>
      <c r="J567" s="2"/>
      <c r="K567" s="47"/>
      <c r="L567" s="59"/>
      <c r="M567" s="2"/>
    </row>
    <row r="568" spans="1:13" s="25" customFormat="1" x14ac:dyDescent="0.2">
      <c r="A568" s="1"/>
      <c r="B568" s="2"/>
      <c r="C568" s="2"/>
      <c r="D568" s="58"/>
      <c r="E568" s="2"/>
      <c r="F568" s="2"/>
      <c r="G568" s="2"/>
      <c r="J568" s="2"/>
      <c r="K568" s="47"/>
      <c r="L568" s="59"/>
      <c r="M568" s="2"/>
    </row>
    <row r="569" spans="1:13" s="25" customFormat="1" x14ac:dyDescent="0.2">
      <c r="A569" s="1"/>
      <c r="B569" s="2"/>
      <c r="C569" s="2"/>
      <c r="D569" s="58"/>
      <c r="E569" s="2"/>
      <c r="F569" s="2"/>
      <c r="G569" s="2"/>
      <c r="J569" s="2"/>
      <c r="K569" s="47"/>
      <c r="L569" s="59"/>
      <c r="M569" s="2"/>
    </row>
    <row r="570" spans="1:13" s="25" customFormat="1" x14ac:dyDescent="0.2">
      <c r="A570" s="1"/>
      <c r="B570" s="2"/>
      <c r="C570" s="2"/>
      <c r="D570" s="58"/>
      <c r="E570" s="2"/>
      <c r="F570" s="2"/>
      <c r="G570" s="2"/>
      <c r="J570" s="2"/>
      <c r="K570" s="47"/>
      <c r="L570" s="59"/>
      <c r="M570" s="2"/>
    </row>
    <row r="571" spans="1:13" s="25" customFormat="1" x14ac:dyDescent="0.2">
      <c r="A571" s="1"/>
      <c r="B571" s="2"/>
      <c r="C571" s="2"/>
      <c r="D571" s="58"/>
      <c r="E571" s="2"/>
      <c r="F571" s="2"/>
      <c r="G571" s="2"/>
      <c r="J571" s="2"/>
      <c r="K571" s="47"/>
      <c r="L571" s="59"/>
      <c r="M571" s="2"/>
    </row>
    <row r="572" spans="1:13" s="25" customFormat="1" x14ac:dyDescent="0.2">
      <c r="A572" s="1"/>
      <c r="B572" s="2"/>
      <c r="C572" s="2"/>
      <c r="D572" s="58"/>
      <c r="E572" s="2"/>
      <c r="F572" s="2"/>
      <c r="G572" s="2"/>
      <c r="J572" s="2"/>
      <c r="K572" s="47"/>
      <c r="L572" s="59"/>
      <c r="M572" s="2"/>
    </row>
    <row r="573" spans="1:13" s="25" customFormat="1" x14ac:dyDescent="0.2">
      <c r="A573" s="1"/>
      <c r="B573" s="2"/>
      <c r="C573" s="2"/>
      <c r="D573" s="58"/>
      <c r="E573" s="2"/>
      <c r="F573" s="2"/>
      <c r="G573" s="2"/>
      <c r="J573" s="2"/>
      <c r="K573" s="47"/>
      <c r="L573" s="59"/>
      <c r="M573" s="2"/>
    </row>
    <row r="574" spans="1:13" s="25" customFormat="1" x14ac:dyDescent="0.2">
      <c r="A574" s="1"/>
      <c r="B574" s="2"/>
      <c r="C574" s="2"/>
      <c r="D574" s="58"/>
      <c r="E574" s="2"/>
      <c r="F574" s="2"/>
      <c r="G574" s="2"/>
      <c r="J574" s="2"/>
      <c r="K574" s="47"/>
      <c r="L574" s="59"/>
      <c r="M574" s="2"/>
    </row>
    <row r="575" spans="1:13" s="25" customFormat="1" x14ac:dyDescent="0.2">
      <c r="A575" s="1"/>
      <c r="B575" s="2"/>
      <c r="C575" s="2"/>
      <c r="D575" s="58"/>
      <c r="E575" s="2"/>
      <c r="F575" s="2"/>
      <c r="G575" s="2"/>
      <c r="J575" s="2"/>
      <c r="K575" s="47"/>
      <c r="L575" s="59"/>
      <c r="M575" s="2"/>
    </row>
    <row r="576" spans="1:13" s="25" customFormat="1" x14ac:dyDescent="0.2">
      <c r="A576" s="1"/>
      <c r="B576" s="2"/>
      <c r="C576" s="2"/>
      <c r="D576" s="58"/>
      <c r="E576" s="2"/>
      <c r="F576" s="2"/>
      <c r="G576" s="2"/>
      <c r="J576" s="2"/>
      <c r="K576" s="47"/>
      <c r="L576" s="59"/>
      <c r="M576" s="2"/>
    </row>
    <row r="577" spans="1:13" s="25" customFormat="1" x14ac:dyDescent="0.2">
      <c r="A577" s="1"/>
      <c r="B577" s="2"/>
      <c r="C577" s="2"/>
      <c r="D577" s="58"/>
      <c r="E577" s="2"/>
      <c r="F577" s="2"/>
      <c r="G577" s="2"/>
      <c r="J577" s="2"/>
      <c r="K577" s="47"/>
      <c r="L577" s="59"/>
      <c r="M577" s="2"/>
    </row>
    <row r="578" spans="1:13" s="25" customFormat="1" x14ac:dyDescent="0.2">
      <c r="A578" s="1"/>
      <c r="B578" s="2"/>
      <c r="C578" s="2"/>
      <c r="D578" s="58"/>
      <c r="E578" s="2"/>
      <c r="F578" s="2"/>
      <c r="G578" s="2"/>
      <c r="J578" s="2"/>
      <c r="K578" s="47"/>
      <c r="L578" s="59"/>
      <c r="M578" s="2"/>
    </row>
    <row r="579" spans="1:13" s="25" customFormat="1" x14ac:dyDescent="0.2">
      <c r="A579" s="1"/>
      <c r="B579" s="2"/>
      <c r="C579" s="2"/>
      <c r="D579" s="58"/>
      <c r="E579" s="2"/>
      <c r="F579" s="2"/>
      <c r="G579" s="2"/>
      <c r="J579" s="2"/>
      <c r="K579" s="47"/>
      <c r="L579" s="59"/>
      <c r="M579" s="2"/>
    </row>
    <row r="580" spans="1:13" s="25" customFormat="1" x14ac:dyDescent="0.2">
      <c r="A580" s="1"/>
      <c r="B580" s="2"/>
      <c r="C580" s="2"/>
      <c r="D580" s="58"/>
      <c r="E580" s="2"/>
      <c r="F580" s="2"/>
      <c r="G580" s="2"/>
      <c r="J580" s="2"/>
      <c r="K580" s="47"/>
      <c r="L580" s="59"/>
      <c r="M580" s="2"/>
    </row>
    <row r="581" spans="1:13" s="25" customFormat="1" x14ac:dyDescent="0.2">
      <c r="A581" s="1"/>
      <c r="B581" s="2"/>
      <c r="C581" s="2"/>
      <c r="D581" s="58"/>
      <c r="E581" s="2"/>
      <c r="F581" s="2"/>
      <c r="G581" s="2"/>
      <c r="J581" s="2"/>
      <c r="K581" s="47"/>
      <c r="L581" s="59"/>
      <c r="M581" s="2"/>
    </row>
    <row r="582" spans="1:13" s="25" customFormat="1" x14ac:dyDescent="0.2">
      <c r="A582" s="1"/>
      <c r="B582" s="2"/>
      <c r="C582" s="2"/>
      <c r="D582" s="58"/>
      <c r="E582" s="2"/>
      <c r="F582" s="2"/>
      <c r="G582" s="2"/>
      <c r="J582" s="2"/>
      <c r="K582" s="47"/>
      <c r="L582" s="59"/>
      <c r="M582" s="2"/>
    </row>
    <row r="583" spans="1:13" s="25" customFormat="1" x14ac:dyDescent="0.2">
      <c r="A583" s="1"/>
      <c r="B583" s="2"/>
      <c r="C583" s="2"/>
      <c r="D583" s="58"/>
      <c r="E583" s="2"/>
      <c r="F583" s="2"/>
      <c r="G583" s="2"/>
      <c r="J583" s="2"/>
      <c r="K583" s="47"/>
      <c r="L583" s="59"/>
      <c r="M583" s="2"/>
    </row>
    <row r="584" spans="1:13" s="25" customFormat="1" x14ac:dyDescent="0.2">
      <c r="A584" s="1"/>
      <c r="B584" s="2"/>
      <c r="C584" s="2"/>
      <c r="D584" s="58"/>
      <c r="E584" s="2"/>
      <c r="F584" s="2"/>
      <c r="G584" s="2"/>
      <c r="J584" s="2"/>
      <c r="K584" s="47"/>
      <c r="L584" s="59"/>
      <c r="M584" s="2"/>
    </row>
    <row r="585" spans="1:13" s="25" customFormat="1" x14ac:dyDescent="0.2">
      <c r="A585" s="1"/>
      <c r="B585" s="2"/>
      <c r="C585" s="2"/>
      <c r="D585" s="58"/>
      <c r="E585" s="2"/>
      <c r="F585" s="2"/>
      <c r="G585" s="2"/>
      <c r="J585" s="2"/>
      <c r="K585" s="47"/>
      <c r="L585" s="59"/>
      <c r="M585" s="2"/>
    </row>
    <row r="586" spans="1:13" s="25" customFormat="1" x14ac:dyDescent="0.2">
      <c r="A586" s="1"/>
      <c r="B586" s="2"/>
      <c r="C586" s="2"/>
      <c r="D586" s="58"/>
      <c r="E586" s="2"/>
      <c r="F586" s="2"/>
      <c r="G586" s="2"/>
      <c r="J586" s="2"/>
      <c r="K586" s="47"/>
      <c r="L586" s="59"/>
      <c r="M586" s="2"/>
    </row>
    <row r="587" spans="1:13" s="25" customFormat="1" x14ac:dyDescent="0.2">
      <c r="A587" s="1"/>
      <c r="B587" s="2"/>
      <c r="C587" s="2"/>
      <c r="D587" s="58"/>
      <c r="E587" s="2"/>
      <c r="F587" s="2"/>
      <c r="G587" s="2"/>
      <c r="J587" s="2"/>
      <c r="K587" s="47"/>
      <c r="L587" s="59"/>
      <c r="M587" s="2"/>
    </row>
    <row r="588" spans="1:13" s="25" customFormat="1" x14ac:dyDescent="0.2">
      <c r="A588" s="1"/>
      <c r="B588" s="2"/>
      <c r="C588" s="2"/>
      <c r="D588" s="58"/>
      <c r="E588" s="2"/>
      <c r="F588" s="2"/>
      <c r="G588" s="2"/>
      <c r="J588" s="2"/>
      <c r="K588" s="47"/>
      <c r="L588" s="59"/>
      <c r="M588" s="2"/>
    </row>
    <row r="589" spans="1:13" s="25" customFormat="1" x14ac:dyDescent="0.2">
      <c r="A589" s="1"/>
      <c r="B589" s="2"/>
      <c r="C589" s="2"/>
      <c r="D589" s="58"/>
      <c r="E589" s="2"/>
      <c r="F589" s="2"/>
      <c r="G589" s="2"/>
      <c r="J589" s="2"/>
      <c r="K589" s="47"/>
      <c r="L589" s="59"/>
      <c r="M589" s="2"/>
    </row>
    <row r="590" spans="1:13" s="25" customFormat="1" x14ac:dyDescent="0.2">
      <c r="A590" s="1"/>
      <c r="B590" s="2"/>
      <c r="C590" s="2"/>
      <c r="D590" s="58"/>
      <c r="E590" s="2"/>
      <c r="F590" s="2"/>
      <c r="G590" s="2"/>
      <c r="J590" s="2"/>
      <c r="K590" s="47"/>
      <c r="L590" s="59"/>
      <c r="M590" s="2"/>
    </row>
    <row r="591" spans="1:13" s="25" customFormat="1" x14ac:dyDescent="0.2">
      <c r="A591" s="1"/>
      <c r="B591" s="2"/>
      <c r="C591" s="2"/>
      <c r="D591" s="58"/>
      <c r="E591" s="2"/>
      <c r="F591" s="2"/>
      <c r="G591" s="2"/>
      <c r="J591" s="2"/>
      <c r="K591" s="47"/>
      <c r="L591" s="59"/>
      <c r="M591" s="2"/>
    </row>
    <row r="592" spans="1:13" s="25" customFormat="1" x14ac:dyDescent="0.2">
      <c r="A592" s="1"/>
      <c r="B592" s="2"/>
      <c r="C592" s="2"/>
      <c r="D592" s="58"/>
      <c r="E592" s="2"/>
      <c r="F592" s="2"/>
      <c r="G592" s="2"/>
      <c r="J592" s="2"/>
      <c r="K592" s="47"/>
      <c r="L592" s="59"/>
      <c r="M592" s="2"/>
    </row>
    <row r="593" spans="1:13" s="25" customFormat="1" x14ac:dyDescent="0.2">
      <c r="A593" s="1"/>
      <c r="B593" s="2"/>
      <c r="C593" s="2"/>
      <c r="D593" s="58"/>
      <c r="E593" s="2"/>
      <c r="F593" s="2"/>
      <c r="G593" s="2"/>
      <c r="J593" s="2"/>
      <c r="K593" s="47"/>
      <c r="L593" s="59"/>
      <c r="M593" s="2"/>
    </row>
    <row r="594" spans="1:13" s="25" customFormat="1" x14ac:dyDescent="0.2">
      <c r="A594" s="1"/>
      <c r="B594" s="2"/>
      <c r="C594" s="2"/>
      <c r="D594" s="58"/>
      <c r="E594" s="2"/>
      <c r="F594" s="2"/>
      <c r="G594" s="2"/>
      <c r="J594" s="2"/>
      <c r="K594" s="47"/>
      <c r="L594" s="59"/>
      <c r="M594" s="2"/>
    </row>
    <row r="595" spans="1:13" s="25" customFormat="1" x14ac:dyDescent="0.2">
      <c r="A595" s="1"/>
      <c r="B595" s="2"/>
      <c r="C595" s="2"/>
      <c r="D595" s="58"/>
      <c r="E595" s="2"/>
      <c r="F595" s="2"/>
      <c r="G595" s="2"/>
      <c r="J595" s="2"/>
      <c r="K595" s="47"/>
      <c r="L595" s="59"/>
      <c r="M595" s="2"/>
    </row>
    <row r="596" spans="1:13" s="25" customFormat="1" x14ac:dyDescent="0.2">
      <c r="A596" s="1"/>
      <c r="B596" s="2"/>
      <c r="C596" s="2"/>
      <c r="D596" s="58"/>
      <c r="E596" s="2"/>
      <c r="F596" s="2"/>
      <c r="G596" s="2"/>
      <c r="J596" s="2"/>
      <c r="K596" s="47"/>
      <c r="L596" s="59"/>
      <c r="M596" s="2"/>
    </row>
    <row r="597" spans="1:13" s="25" customFormat="1" x14ac:dyDescent="0.2">
      <c r="A597" s="1"/>
      <c r="B597" s="2"/>
      <c r="C597" s="2"/>
      <c r="D597" s="58"/>
      <c r="E597" s="2"/>
      <c r="F597" s="2"/>
      <c r="G597" s="2"/>
      <c r="J597" s="2"/>
      <c r="K597" s="47"/>
      <c r="L597" s="59"/>
      <c r="M597" s="2"/>
    </row>
    <row r="598" spans="1:13" s="25" customFormat="1" x14ac:dyDescent="0.2">
      <c r="A598" s="1"/>
      <c r="B598" s="2"/>
      <c r="C598" s="2"/>
      <c r="D598" s="58"/>
      <c r="E598" s="2"/>
      <c r="F598" s="2"/>
      <c r="G598" s="2"/>
      <c r="J598" s="2"/>
      <c r="K598" s="47"/>
      <c r="L598" s="59"/>
      <c r="M598" s="2"/>
    </row>
    <row r="599" spans="1:13" s="25" customFormat="1" x14ac:dyDescent="0.2">
      <c r="A599" s="1"/>
      <c r="B599" s="2"/>
      <c r="C599" s="2"/>
      <c r="D599" s="58"/>
      <c r="E599" s="2"/>
      <c r="F599" s="2"/>
      <c r="G599" s="2"/>
      <c r="J599" s="2"/>
      <c r="K599" s="47"/>
      <c r="L599" s="59"/>
      <c r="M599" s="2"/>
    </row>
    <row r="600" spans="1:13" s="25" customFormat="1" x14ac:dyDescent="0.2">
      <c r="A600" s="1"/>
      <c r="B600" s="2"/>
      <c r="C600" s="2"/>
      <c r="D600" s="58"/>
      <c r="E600" s="2"/>
      <c r="F600" s="2"/>
      <c r="G600" s="2"/>
      <c r="J600" s="2"/>
      <c r="K600" s="47"/>
      <c r="L600" s="59"/>
      <c r="M600" s="2"/>
    </row>
    <row r="601" spans="1:13" s="25" customFormat="1" x14ac:dyDescent="0.2">
      <c r="A601" s="1"/>
      <c r="B601" s="2"/>
      <c r="C601" s="2"/>
      <c r="D601" s="58"/>
      <c r="E601" s="2"/>
      <c r="F601" s="2"/>
      <c r="G601" s="2"/>
      <c r="J601" s="2"/>
      <c r="K601" s="47"/>
      <c r="L601" s="59"/>
      <c r="M601" s="2"/>
    </row>
    <row r="602" spans="1:13" s="25" customFormat="1" x14ac:dyDescent="0.2">
      <c r="A602" s="1"/>
      <c r="B602" s="2"/>
      <c r="C602" s="2"/>
      <c r="D602" s="58"/>
      <c r="E602" s="2"/>
      <c r="F602" s="2"/>
      <c r="G602" s="2"/>
      <c r="J602" s="2"/>
      <c r="K602" s="47"/>
      <c r="L602" s="59"/>
      <c r="M602" s="2"/>
    </row>
    <row r="603" spans="1:13" s="25" customFormat="1" x14ac:dyDescent="0.2">
      <c r="A603" s="1"/>
      <c r="B603" s="2"/>
      <c r="C603" s="2"/>
      <c r="D603" s="58"/>
      <c r="E603" s="2"/>
      <c r="F603" s="2"/>
      <c r="G603" s="2"/>
      <c r="J603" s="2"/>
      <c r="K603" s="47"/>
      <c r="L603" s="59"/>
      <c r="M603" s="2"/>
    </row>
    <row r="604" spans="1:13" s="25" customFormat="1" x14ac:dyDescent="0.2">
      <c r="A604" s="1"/>
      <c r="B604" s="2"/>
      <c r="C604" s="2"/>
      <c r="D604" s="58"/>
      <c r="E604" s="2"/>
      <c r="F604" s="2"/>
      <c r="G604" s="2"/>
      <c r="J604" s="2"/>
      <c r="K604" s="47"/>
      <c r="L604" s="59"/>
      <c r="M604" s="2"/>
    </row>
    <row r="605" spans="1:13" s="25" customFormat="1" x14ac:dyDescent="0.2">
      <c r="A605" s="1"/>
      <c r="B605" s="2"/>
      <c r="C605" s="2"/>
      <c r="D605" s="58"/>
      <c r="E605" s="2"/>
      <c r="F605" s="2"/>
      <c r="G605" s="2"/>
      <c r="J605" s="2"/>
      <c r="K605" s="47"/>
      <c r="L605" s="59"/>
      <c r="M605" s="2"/>
    </row>
    <row r="606" spans="1:13" s="25" customFormat="1" x14ac:dyDescent="0.2">
      <c r="A606" s="1"/>
      <c r="B606" s="2"/>
      <c r="C606" s="2"/>
      <c r="D606" s="58"/>
      <c r="E606" s="2"/>
      <c r="F606" s="2"/>
      <c r="G606" s="2"/>
      <c r="J606" s="2"/>
      <c r="K606" s="47"/>
      <c r="L606" s="59"/>
      <c r="M606" s="2"/>
    </row>
    <row r="607" spans="1:13" s="25" customFormat="1" x14ac:dyDescent="0.2">
      <c r="A607" s="1"/>
      <c r="B607" s="2"/>
      <c r="C607" s="2"/>
      <c r="D607" s="58"/>
      <c r="E607" s="2"/>
      <c r="F607" s="2"/>
      <c r="G607" s="2"/>
      <c r="J607" s="2"/>
      <c r="K607" s="47"/>
      <c r="L607" s="59"/>
      <c r="M607" s="2"/>
    </row>
    <row r="608" spans="1:13" s="25" customFormat="1" x14ac:dyDescent="0.2">
      <c r="A608" s="1"/>
      <c r="B608" s="2"/>
      <c r="C608" s="2"/>
      <c r="D608" s="58"/>
      <c r="E608" s="2"/>
      <c r="F608" s="2"/>
      <c r="G608" s="2"/>
      <c r="J608" s="2"/>
      <c r="K608" s="47"/>
      <c r="L608" s="59"/>
      <c r="M608" s="2"/>
    </row>
    <row r="609" spans="1:13" s="25" customFormat="1" x14ac:dyDescent="0.2">
      <c r="A609" s="1"/>
      <c r="B609" s="2"/>
      <c r="C609" s="2"/>
      <c r="D609" s="58"/>
      <c r="E609" s="2"/>
      <c r="F609" s="2"/>
      <c r="G609" s="2"/>
      <c r="J609" s="2"/>
      <c r="K609" s="47"/>
      <c r="L609" s="59"/>
      <c r="M609" s="2"/>
    </row>
    <row r="610" spans="1:13" s="25" customFormat="1" x14ac:dyDescent="0.2">
      <c r="A610" s="1"/>
      <c r="B610" s="2"/>
      <c r="C610" s="2"/>
      <c r="D610" s="58"/>
      <c r="E610" s="2"/>
      <c r="F610" s="2"/>
      <c r="G610" s="2"/>
      <c r="J610" s="2"/>
      <c r="K610" s="47"/>
      <c r="L610" s="59"/>
      <c r="M610" s="2"/>
    </row>
    <row r="611" spans="1:13" s="25" customFormat="1" x14ac:dyDescent="0.2">
      <c r="A611" s="1"/>
      <c r="B611" s="2"/>
      <c r="C611" s="2"/>
      <c r="D611" s="58"/>
      <c r="E611" s="2"/>
      <c r="F611" s="2"/>
      <c r="G611" s="2"/>
      <c r="J611" s="2"/>
      <c r="K611" s="47"/>
      <c r="L611" s="59"/>
      <c r="M611" s="2"/>
    </row>
    <row r="612" spans="1:13" s="25" customFormat="1" x14ac:dyDescent="0.2">
      <c r="A612" s="1"/>
      <c r="B612" s="2"/>
      <c r="C612" s="2"/>
      <c r="D612" s="58"/>
      <c r="E612" s="2"/>
      <c r="F612" s="2"/>
      <c r="G612" s="2"/>
      <c r="J612" s="2"/>
      <c r="K612" s="47"/>
      <c r="L612" s="59"/>
      <c r="M612" s="2"/>
    </row>
    <row r="613" spans="1:13" s="25" customFormat="1" x14ac:dyDescent="0.2">
      <c r="A613" s="1"/>
      <c r="B613" s="2"/>
      <c r="C613" s="2"/>
      <c r="D613" s="58"/>
      <c r="E613" s="2"/>
      <c r="F613" s="2"/>
      <c r="G613" s="2"/>
      <c r="J613" s="2"/>
      <c r="K613" s="47"/>
      <c r="L613" s="59"/>
      <c r="M613" s="2"/>
    </row>
    <row r="614" spans="1:13" s="25" customFormat="1" x14ac:dyDescent="0.2">
      <c r="A614" s="1"/>
      <c r="B614" s="2"/>
      <c r="C614" s="2"/>
      <c r="D614" s="58"/>
      <c r="E614" s="2"/>
      <c r="F614" s="2"/>
      <c r="G614" s="2"/>
      <c r="J614" s="2"/>
      <c r="K614" s="47"/>
      <c r="L614" s="59"/>
      <c r="M614" s="2"/>
    </row>
    <row r="615" spans="1:13" s="25" customFormat="1" x14ac:dyDescent="0.2">
      <c r="A615" s="1"/>
      <c r="B615" s="2"/>
      <c r="C615" s="2"/>
      <c r="D615" s="58"/>
      <c r="E615" s="2"/>
      <c r="F615" s="2"/>
      <c r="G615" s="2"/>
      <c r="J615" s="2"/>
      <c r="K615" s="47"/>
      <c r="L615" s="59"/>
      <c r="M615" s="2"/>
    </row>
    <row r="616" spans="1:13" s="25" customFormat="1" x14ac:dyDescent="0.2">
      <c r="A616" s="1"/>
      <c r="B616" s="2"/>
      <c r="C616" s="2"/>
      <c r="D616" s="58"/>
      <c r="E616" s="2"/>
      <c r="F616" s="2"/>
      <c r="G616" s="2"/>
      <c r="J616" s="2"/>
      <c r="K616" s="47"/>
      <c r="L616" s="59"/>
      <c r="M616" s="2"/>
    </row>
    <row r="617" spans="1:13" s="25" customFormat="1" x14ac:dyDescent="0.2">
      <c r="A617" s="1"/>
      <c r="B617" s="2"/>
      <c r="C617" s="2"/>
      <c r="D617" s="58"/>
      <c r="E617" s="2"/>
      <c r="F617" s="2"/>
      <c r="G617" s="2"/>
      <c r="J617" s="2"/>
      <c r="K617" s="47"/>
      <c r="L617" s="59"/>
      <c r="M617" s="2"/>
    </row>
    <row r="618" spans="1:13" s="25" customFormat="1" x14ac:dyDescent="0.2">
      <c r="A618" s="1"/>
      <c r="B618" s="2"/>
      <c r="C618" s="2"/>
      <c r="D618" s="58"/>
      <c r="E618" s="2"/>
      <c r="F618" s="2"/>
      <c r="G618" s="2"/>
      <c r="J618" s="2"/>
      <c r="K618" s="47"/>
      <c r="L618" s="59"/>
      <c r="M618" s="2"/>
    </row>
    <row r="619" spans="1:13" s="25" customFormat="1" x14ac:dyDescent="0.2">
      <c r="A619" s="1"/>
      <c r="B619" s="2"/>
      <c r="C619" s="2"/>
      <c r="D619" s="58"/>
      <c r="E619" s="2"/>
      <c r="F619" s="2"/>
      <c r="G619" s="2"/>
      <c r="J619" s="2"/>
      <c r="K619" s="47"/>
      <c r="L619" s="59"/>
      <c r="M619" s="2"/>
    </row>
    <row r="620" spans="1:13" s="25" customFormat="1" x14ac:dyDescent="0.2">
      <c r="A620" s="1"/>
      <c r="B620" s="2"/>
      <c r="C620" s="2"/>
      <c r="D620" s="58"/>
      <c r="E620" s="2"/>
      <c r="F620" s="2"/>
      <c r="G620" s="2"/>
      <c r="J620" s="2"/>
      <c r="K620" s="47"/>
      <c r="L620" s="59"/>
      <c r="M620" s="2"/>
    </row>
    <row r="621" spans="1:13" s="25" customFormat="1" x14ac:dyDescent="0.2">
      <c r="A621" s="1"/>
      <c r="B621" s="2"/>
      <c r="C621" s="2"/>
      <c r="D621" s="58"/>
      <c r="E621" s="2"/>
      <c r="F621" s="2"/>
      <c r="G621" s="2"/>
      <c r="J621" s="2"/>
      <c r="K621" s="47"/>
      <c r="L621" s="59"/>
      <c r="M621" s="2"/>
    </row>
    <row r="622" spans="1:13" s="25" customFormat="1" x14ac:dyDescent="0.2">
      <c r="A622" s="1"/>
      <c r="B622" s="2"/>
      <c r="C622" s="2"/>
      <c r="D622" s="58"/>
      <c r="E622" s="2"/>
      <c r="F622" s="2"/>
      <c r="G622" s="2"/>
      <c r="J622" s="2"/>
      <c r="K622" s="47"/>
      <c r="L622" s="59"/>
      <c r="M622" s="2"/>
    </row>
    <row r="623" spans="1:13" s="25" customFormat="1" x14ac:dyDescent="0.2">
      <c r="A623" s="1"/>
      <c r="B623" s="2"/>
      <c r="C623" s="2"/>
      <c r="D623" s="58"/>
      <c r="E623" s="2"/>
      <c r="F623" s="2"/>
      <c r="G623" s="2"/>
      <c r="J623" s="2"/>
      <c r="K623" s="47"/>
      <c r="L623" s="59"/>
      <c r="M623" s="2"/>
    </row>
    <row r="624" spans="1:13" s="25" customFormat="1" x14ac:dyDescent="0.2">
      <c r="A624" s="1"/>
      <c r="B624" s="2"/>
      <c r="C624" s="2"/>
      <c r="D624" s="58"/>
      <c r="E624" s="2"/>
      <c r="F624" s="2"/>
      <c r="G624" s="2"/>
      <c r="J624" s="2"/>
      <c r="K624" s="47"/>
      <c r="L624" s="59"/>
      <c r="M624" s="2"/>
    </row>
    <row r="625" spans="1:13" s="25" customFormat="1" x14ac:dyDescent="0.2">
      <c r="A625" s="1"/>
      <c r="B625" s="2"/>
      <c r="C625" s="2"/>
      <c r="D625" s="58"/>
      <c r="E625" s="2"/>
      <c r="F625" s="2"/>
      <c r="G625" s="2"/>
      <c r="J625" s="2"/>
      <c r="K625" s="47"/>
      <c r="L625" s="59"/>
      <c r="M625" s="2"/>
    </row>
    <row r="626" spans="1:13" s="25" customFormat="1" x14ac:dyDescent="0.2">
      <c r="A626" s="1"/>
      <c r="B626" s="2"/>
      <c r="C626" s="2"/>
      <c r="D626" s="58"/>
      <c r="E626" s="2"/>
      <c r="F626" s="2"/>
      <c r="G626" s="2"/>
      <c r="J626" s="2"/>
      <c r="K626" s="47"/>
      <c r="L626" s="59"/>
      <c r="M626" s="2"/>
    </row>
    <row r="627" spans="1:13" s="25" customFormat="1" x14ac:dyDescent="0.2">
      <c r="A627" s="1"/>
      <c r="B627" s="2"/>
      <c r="C627" s="2"/>
      <c r="D627" s="58"/>
      <c r="E627" s="2"/>
      <c r="F627" s="2"/>
      <c r="G627" s="2"/>
      <c r="J627" s="2"/>
      <c r="K627" s="47"/>
      <c r="L627" s="59"/>
      <c r="M627" s="2"/>
    </row>
    <row r="628" spans="1:13" s="25" customFormat="1" x14ac:dyDescent="0.2">
      <c r="A628" s="1"/>
      <c r="B628" s="2"/>
      <c r="C628" s="2"/>
      <c r="D628" s="58"/>
      <c r="E628" s="2"/>
      <c r="F628" s="2"/>
      <c r="G628" s="2"/>
      <c r="J628" s="2"/>
      <c r="K628" s="47"/>
      <c r="L628" s="59"/>
      <c r="M628" s="2"/>
    </row>
    <row r="629" spans="1:13" s="25" customFormat="1" x14ac:dyDescent="0.2">
      <c r="A629" s="1"/>
      <c r="B629" s="2"/>
      <c r="C629" s="2"/>
      <c r="D629" s="58"/>
      <c r="E629" s="2"/>
      <c r="F629" s="2"/>
      <c r="G629" s="2"/>
      <c r="J629" s="2"/>
      <c r="K629" s="47"/>
      <c r="L629" s="59"/>
      <c r="M629" s="2"/>
    </row>
    <row r="630" spans="1:13" s="25" customFormat="1" x14ac:dyDescent="0.2">
      <c r="A630" s="1"/>
      <c r="B630" s="2"/>
      <c r="C630" s="2"/>
      <c r="D630" s="58"/>
      <c r="E630" s="2"/>
      <c r="F630" s="2"/>
      <c r="G630" s="2"/>
      <c r="J630" s="2"/>
      <c r="K630" s="47"/>
      <c r="L630" s="59"/>
      <c r="M630" s="2"/>
    </row>
    <row r="631" spans="1:13" s="25" customFormat="1" x14ac:dyDescent="0.2">
      <c r="A631" s="1"/>
      <c r="B631" s="2"/>
      <c r="C631" s="2"/>
      <c r="D631" s="58"/>
      <c r="E631" s="2"/>
      <c r="F631" s="2"/>
      <c r="G631" s="2"/>
      <c r="J631" s="2"/>
      <c r="K631" s="47"/>
      <c r="L631" s="59"/>
      <c r="M631" s="2"/>
    </row>
    <row r="632" spans="1:13" s="25" customFormat="1" x14ac:dyDescent="0.2">
      <c r="A632" s="1"/>
      <c r="B632" s="2"/>
      <c r="C632" s="2"/>
      <c r="D632" s="58"/>
      <c r="E632" s="2"/>
      <c r="F632" s="2"/>
      <c r="G632" s="2"/>
      <c r="J632" s="2"/>
      <c r="K632" s="47"/>
      <c r="L632" s="59"/>
      <c r="M632" s="2"/>
    </row>
    <row r="633" spans="1:13" s="25" customFormat="1" x14ac:dyDescent="0.2">
      <c r="A633" s="1"/>
      <c r="B633" s="2"/>
      <c r="C633" s="2"/>
      <c r="D633" s="58"/>
      <c r="E633" s="2"/>
      <c r="F633" s="2"/>
      <c r="G633" s="2"/>
      <c r="J633" s="2"/>
      <c r="K633" s="47"/>
      <c r="L633" s="59"/>
      <c r="M633" s="2"/>
    </row>
    <row r="634" spans="1:13" s="25" customFormat="1" x14ac:dyDescent="0.2">
      <c r="A634" s="1"/>
      <c r="B634" s="2"/>
      <c r="C634" s="2"/>
      <c r="D634" s="58"/>
      <c r="E634" s="2"/>
      <c r="F634" s="2"/>
      <c r="G634" s="2"/>
      <c r="J634" s="2"/>
      <c r="K634" s="47"/>
      <c r="L634" s="59"/>
      <c r="M634" s="2"/>
    </row>
    <row r="635" spans="1:13" s="25" customFormat="1" x14ac:dyDescent="0.2">
      <c r="A635" s="1"/>
      <c r="B635" s="2"/>
      <c r="C635" s="2"/>
      <c r="D635" s="58"/>
      <c r="E635" s="2"/>
      <c r="F635" s="2"/>
      <c r="G635" s="2"/>
      <c r="J635" s="2"/>
      <c r="K635" s="47"/>
      <c r="L635" s="59"/>
      <c r="M635" s="2"/>
    </row>
    <row r="636" spans="1:13" s="25" customFormat="1" x14ac:dyDescent="0.2">
      <c r="A636" s="1"/>
      <c r="B636" s="2"/>
      <c r="C636" s="2"/>
      <c r="D636" s="58"/>
      <c r="E636" s="2"/>
      <c r="F636" s="2"/>
      <c r="G636" s="2"/>
      <c r="J636" s="2"/>
      <c r="K636" s="47"/>
      <c r="L636" s="59"/>
      <c r="M636" s="2"/>
    </row>
    <row r="637" spans="1:13" s="25" customFormat="1" x14ac:dyDescent="0.2">
      <c r="A637" s="1"/>
      <c r="B637" s="2"/>
      <c r="C637" s="2"/>
      <c r="D637" s="58"/>
      <c r="E637" s="2"/>
      <c r="F637" s="2"/>
      <c r="G637" s="2"/>
      <c r="J637" s="2"/>
      <c r="K637" s="47"/>
      <c r="L637" s="59"/>
      <c r="M637" s="2"/>
    </row>
    <row r="638" spans="1:13" s="25" customFormat="1" x14ac:dyDescent="0.2">
      <c r="A638" s="1"/>
      <c r="B638" s="2"/>
      <c r="C638" s="2"/>
      <c r="D638" s="58"/>
      <c r="E638" s="2"/>
      <c r="F638" s="2"/>
      <c r="G638" s="2"/>
      <c r="J638" s="2"/>
      <c r="K638" s="47"/>
      <c r="L638" s="59"/>
      <c r="M638" s="2"/>
    </row>
    <row r="639" spans="1:13" s="25" customFormat="1" x14ac:dyDescent="0.2">
      <c r="A639" s="1"/>
      <c r="B639" s="2"/>
      <c r="C639" s="2"/>
      <c r="D639" s="58"/>
      <c r="E639" s="2"/>
      <c r="F639" s="2"/>
      <c r="G639" s="2"/>
      <c r="J639" s="2"/>
      <c r="K639" s="47"/>
      <c r="L639" s="59"/>
      <c r="M639" s="2"/>
    </row>
    <row r="640" spans="1:13" s="25" customFormat="1" x14ac:dyDescent="0.2">
      <c r="A640" s="1"/>
      <c r="B640" s="2"/>
      <c r="C640" s="2"/>
      <c r="D640" s="58"/>
      <c r="E640" s="2"/>
      <c r="F640" s="2"/>
      <c r="G640" s="2"/>
      <c r="J640" s="2"/>
      <c r="K640" s="47"/>
      <c r="L640" s="59"/>
      <c r="M640" s="2"/>
    </row>
    <row r="641" spans="1:13" s="25" customFormat="1" x14ac:dyDescent="0.2">
      <c r="A641" s="1"/>
      <c r="B641" s="2"/>
      <c r="C641" s="2"/>
      <c r="D641" s="58"/>
      <c r="E641" s="2"/>
      <c r="F641" s="2"/>
      <c r="G641" s="2"/>
      <c r="J641" s="2"/>
      <c r="K641" s="47"/>
      <c r="L641" s="59"/>
      <c r="M641" s="2"/>
    </row>
    <row r="642" spans="1:13" s="25" customFormat="1" x14ac:dyDescent="0.2">
      <c r="A642" s="1"/>
      <c r="B642" s="2"/>
      <c r="C642" s="2"/>
      <c r="D642" s="58"/>
      <c r="E642" s="2"/>
      <c r="F642" s="2"/>
      <c r="G642" s="2"/>
      <c r="J642" s="2"/>
      <c r="K642" s="47"/>
      <c r="L642" s="59"/>
      <c r="M642" s="2"/>
    </row>
    <row r="643" spans="1:13" s="25" customFormat="1" x14ac:dyDescent="0.2">
      <c r="A643" s="1"/>
      <c r="B643" s="2"/>
      <c r="C643" s="2"/>
      <c r="D643" s="58"/>
      <c r="E643" s="2"/>
      <c r="F643" s="2"/>
      <c r="G643" s="2"/>
      <c r="J643" s="2"/>
      <c r="K643" s="47"/>
      <c r="L643" s="59"/>
      <c r="M643" s="2"/>
    </row>
    <row r="644" spans="1:13" s="25" customFormat="1" x14ac:dyDescent="0.2">
      <c r="A644" s="1"/>
      <c r="B644" s="2"/>
      <c r="C644" s="2"/>
      <c r="D644" s="58"/>
      <c r="E644" s="2"/>
      <c r="F644" s="2"/>
      <c r="G644" s="2"/>
      <c r="J644" s="2"/>
      <c r="K644" s="47"/>
      <c r="L644" s="59"/>
      <c r="M644" s="2"/>
    </row>
    <row r="645" spans="1:13" s="25" customFormat="1" x14ac:dyDescent="0.2">
      <c r="A645" s="1"/>
      <c r="B645" s="2"/>
      <c r="C645" s="2"/>
      <c r="D645" s="58"/>
      <c r="E645" s="2"/>
      <c r="F645" s="2"/>
      <c r="G645" s="2"/>
      <c r="J645" s="2"/>
      <c r="K645" s="47"/>
      <c r="L645" s="59"/>
      <c r="M645" s="2"/>
    </row>
    <row r="646" spans="1:13" s="25" customFormat="1" x14ac:dyDescent="0.2">
      <c r="A646" s="1"/>
      <c r="B646" s="2"/>
      <c r="C646" s="2"/>
      <c r="D646" s="58"/>
      <c r="E646" s="2"/>
      <c r="F646" s="2"/>
      <c r="G646" s="2"/>
      <c r="J646" s="2"/>
      <c r="K646" s="47"/>
      <c r="L646" s="59"/>
      <c r="M646" s="2"/>
    </row>
    <row r="647" spans="1:13" s="25" customFormat="1" x14ac:dyDescent="0.2">
      <c r="A647" s="1"/>
      <c r="B647" s="2"/>
      <c r="C647" s="2"/>
      <c r="D647" s="58"/>
      <c r="E647" s="2"/>
      <c r="F647" s="2"/>
      <c r="G647" s="2"/>
      <c r="J647" s="2"/>
      <c r="K647" s="47"/>
      <c r="L647" s="59"/>
      <c r="M647" s="2"/>
    </row>
    <row r="648" spans="1:13" s="25" customFormat="1" x14ac:dyDescent="0.2">
      <c r="A648" s="1"/>
      <c r="B648" s="2"/>
      <c r="C648" s="2"/>
      <c r="D648" s="58"/>
      <c r="E648" s="2"/>
      <c r="F648" s="2"/>
      <c r="G648" s="2"/>
      <c r="J648" s="2"/>
      <c r="K648" s="47"/>
      <c r="L648" s="59"/>
      <c r="M648" s="2"/>
    </row>
    <row r="649" spans="1:13" s="25" customFormat="1" x14ac:dyDescent="0.2">
      <c r="A649" s="1"/>
      <c r="B649" s="2"/>
      <c r="C649" s="2"/>
      <c r="D649" s="58"/>
      <c r="E649" s="2"/>
      <c r="F649" s="2"/>
      <c r="G649" s="2"/>
      <c r="J649" s="2"/>
      <c r="K649" s="47"/>
      <c r="L649" s="59"/>
      <c r="M649" s="2"/>
    </row>
    <row r="650" spans="1:13" s="25" customFormat="1" x14ac:dyDescent="0.2">
      <c r="A650" s="1"/>
      <c r="B650" s="2"/>
      <c r="C650" s="2"/>
      <c r="D650" s="58"/>
      <c r="E650" s="2"/>
      <c r="F650" s="2"/>
      <c r="G650" s="2"/>
      <c r="J650" s="2"/>
      <c r="K650" s="47"/>
      <c r="L650" s="59"/>
      <c r="M650" s="2"/>
    </row>
    <row r="651" spans="1:13" s="25" customFormat="1" x14ac:dyDescent="0.2">
      <c r="A651" s="1"/>
      <c r="B651" s="2"/>
      <c r="C651" s="2"/>
      <c r="D651" s="58"/>
      <c r="E651" s="2"/>
      <c r="F651" s="2"/>
      <c r="G651" s="2"/>
      <c r="J651" s="2"/>
      <c r="K651" s="47"/>
      <c r="L651" s="59"/>
      <c r="M651" s="2"/>
    </row>
    <row r="652" spans="1:13" s="25" customFormat="1" x14ac:dyDescent="0.2">
      <c r="A652" s="1"/>
      <c r="B652" s="2"/>
      <c r="C652" s="2"/>
      <c r="D652" s="58"/>
      <c r="E652" s="2"/>
      <c r="F652" s="2"/>
      <c r="G652" s="2"/>
      <c r="J652" s="2"/>
      <c r="K652" s="47"/>
      <c r="L652" s="59"/>
      <c r="M652" s="2"/>
    </row>
    <row r="653" spans="1:13" s="25" customFormat="1" x14ac:dyDescent="0.2">
      <c r="A653" s="1"/>
      <c r="B653" s="2"/>
      <c r="C653" s="2"/>
      <c r="D653" s="58"/>
      <c r="E653" s="2"/>
      <c r="F653" s="2"/>
      <c r="G653" s="2"/>
      <c r="J653" s="2"/>
      <c r="K653" s="47"/>
      <c r="L653" s="59"/>
      <c r="M653" s="2"/>
    </row>
    <row r="654" spans="1:13" s="25" customFormat="1" x14ac:dyDescent="0.2">
      <c r="A654" s="1"/>
      <c r="B654" s="2"/>
      <c r="C654" s="2"/>
      <c r="D654" s="58"/>
      <c r="E654" s="2"/>
      <c r="F654" s="2"/>
      <c r="G654" s="2"/>
      <c r="J654" s="2"/>
      <c r="K654" s="47"/>
      <c r="L654" s="59"/>
      <c r="M654" s="2"/>
    </row>
    <row r="655" spans="1:13" s="25" customFormat="1" x14ac:dyDescent="0.2">
      <c r="A655" s="1"/>
      <c r="B655" s="2"/>
      <c r="C655" s="2"/>
      <c r="D655" s="58"/>
      <c r="E655" s="2"/>
      <c r="F655" s="2"/>
      <c r="G655" s="2"/>
      <c r="J655" s="2"/>
      <c r="K655" s="47"/>
      <c r="L655" s="59"/>
      <c r="M655" s="2"/>
    </row>
    <row r="656" spans="1:13" s="25" customFormat="1" x14ac:dyDescent="0.2">
      <c r="A656" s="1"/>
      <c r="B656" s="2"/>
      <c r="C656" s="2"/>
      <c r="D656" s="58"/>
      <c r="E656" s="2"/>
      <c r="F656" s="2"/>
      <c r="G656" s="2"/>
      <c r="J656" s="2"/>
      <c r="K656" s="47"/>
      <c r="L656" s="59"/>
      <c r="M656" s="2"/>
    </row>
    <row r="657" spans="1:13" s="25" customFormat="1" x14ac:dyDescent="0.2">
      <c r="A657" s="1"/>
      <c r="B657" s="2"/>
      <c r="C657" s="2"/>
      <c r="D657" s="58"/>
      <c r="E657" s="2"/>
      <c r="F657" s="2"/>
      <c r="G657" s="2"/>
      <c r="J657" s="2"/>
      <c r="K657" s="47"/>
      <c r="L657" s="59"/>
      <c r="M657" s="2"/>
    </row>
    <row r="658" spans="1:13" s="25" customFormat="1" x14ac:dyDescent="0.2">
      <c r="A658" s="1"/>
      <c r="B658" s="2"/>
      <c r="C658" s="2"/>
      <c r="D658" s="58"/>
      <c r="E658" s="2"/>
      <c r="F658" s="2"/>
      <c r="G658" s="2"/>
      <c r="J658" s="2"/>
      <c r="K658" s="47"/>
      <c r="L658" s="59"/>
      <c r="M658" s="2"/>
    </row>
    <row r="659" spans="1:13" s="25" customFormat="1" x14ac:dyDescent="0.2">
      <c r="A659" s="1"/>
      <c r="B659" s="2"/>
      <c r="C659" s="2"/>
      <c r="D659" s="58"/>
      <c r="E659" s="2"/>
      <c r="F659" s="2"/>
      <c r="G659" s="2"/>
      <c r="J659" s="2"/>
      <c r="K659" s="47"/>
      <c r="L659" s="59"/>
      <c r="M659" s="2"/>
    </row>
    <row r="660" spans="1:13" s="25" customFormat="1" x14ac:dyDescent="0.2">
      <c r="A660" s="1"/>
      <c r="B660" s="2"/>
      <c r="C660" s="2"/>
      <c r="D660" s="58"/>
      <c r="E660" s="2"/>
      <c r="F660" s="2"/>
      <c r="G660" s="2"/>
      <c r="J660" s="2"/>
      <c r="K660" s="47"/>
      <c r="L660" s="59"/>
      <c r="M660" s="2"/>
    </row>
    <row r="661" spans="1:13" s="25" customFormat="1" x14ac:dyDescent="0.2">
      <c r="A661" s="1"/>
      <c r="B661" s="2"/>
      <c r="C661" s="2"/>
      <c r="D661" s="58"/>
      <c r="E661" s="2"/>
      <c r="F661" s="2"/>
      <c r="G661" s="2"/>
      <c r="J661" s="2"/>
      <c r="K661" s="47"/>
      <c r="L661" s="59"/>
      <c r="M661" s="2"/>
    </row>
    <row r="662" spans="1:13" s="25" customFormat="1" x14ac:dyDescent="0.2">
      <c r="A662" s="1"/>
      <c r="B662" s="2"/>
      <c r="C662" s="2"/>
      <c r="D662" s="58"/>
      <c r="E662" s="2"/>
      <c r="F662" s="2"/>
      <c r="G662" s="2"/>
      <c r="J662" s="2"/>
      <c r="K662" s="47"/>
      <c r="L662" s="59"/>
      <c r="M662" s="2"/>
    </row>
    <row r="663" spans="1:13" s="25" customFormat="1" x14ac:dyDescent="0.2">
      <c r="A663" s="1"/>
      <c r="B663" s="2"/>
      <c r="C663" s="2"/>
      <c r="D663" s="58"/>
      <c r="E663" s="2"/>
      <c r="F663" s="2"/>
      <c r="G663" s="2"/>
      <c r="J663" s="2"/>
      <c r="K663" s="47"/>
      <c r="L663" s="59"/>
      <c r="M663" s="2"/>
    </row>
    <row r="664" spans="1:13" s="25" customFormat="1" x14ac:dyDescent="0.2">
      <c r="A664" s="1"/>
      <c r="B664" s="2"/>
      <c r="C664" s="2"/>
      <c r="D664" s="58"/>
      <c r="E664" s="2"/>
      <c r="F664" s="2"/>
      <c r="G664" s="2"/>
      <c r="J664" s="2"/>
      <c r="K664" s="47"/>
      <c r="L664" s="59"/>
      <c r="M664" s="2"/>
    </row>
    <row r="665" spans="1:13" s="25" customFormat="1" x14ac:dyDescent="0.2">
      <c r="A665" s="1"/>
      <c r="B665" s="2"/>
      <c r="C665" s="2"/>
      <c r="D665" s="58"/>
      <c r="E665" s="2"/>
      <c r="F665" s="2"/>
      <c r="G665" s="2"/>
      <c r="J665" s="2"/>
      <c r="K665" s="47"/>
      <c r="L665" s="59"/>
      <c r="M665" s="2"/>
    </row>
    <row r="666" spans="1:13" s="25" customFormat="1" x14ac:dyDescent="0.2">
      <c r="A666" s="1"/>
      <c r="B666" s="2"/>
      <c r="C666" s="2"/>
      <c r="D666" s="58"/>
      <c r="E666" s="2"/>
      <c r="F666" s="2"/>
      <c r="G666" s="2"/>
      <c r="J666" s="2"/>
      <c r="K666" s="47"/>
      <c r="L666" s="59"/>
      <c r="M666" s="2"/>
    </row>
    <row r="667" spans="1:13" s="25" customFormat="1" x14ac:dyDescent="0.2">
      <c r="A667" s="1"/>
      <c r="B667" s="2"/>
      <c r="C667" s="2"/>
      <c r="D667" s="58"/>
      <c r="E667" s="2"/>
      <c r="F667" s="2"/>
      <c r="G667" s="2"/>
      <c r="J667" s="2"/>
      <c r="K667" s="47"/>
      <c r="L667" s="59"/>
      <c r="M667" s="2"/>
    </row>
    <row r="668" spans="1:13" s="25" customFormat="1" x14ac:dyDescent="0.2">
      <c r="A668" s="1"/>
      <c r="B668" s="2"/>
      <c r="C668" s="2"/>
      <c r="D668" s="58"/>
      <c r="E668" s="2"/>
      <c r="F668" s="2"/>
      <c r="G668" s="2"/>
      <c r="J668" s="2"/>
      <c r="K668" s="47"/>
      <c r="L668" s="59"/>
      <c r="M668" s="2"/>
    </row>
    <row r="669" spans="1:13" s="25" customFormat="1" x14ac:dyDescent="0.2">
      <c r="A669" s="1"/>
      <c r="B669" s="2"/>
      <c r="C669" s="2"/>
      <c r="D669" s="58"/>
      <c r="E669" s="2"/>
      <c r="F669" s="2"/>
      <c r="G669" s="2"/>
      <c r="J669" s="2"/>
      <c r="K669" s="47"/>
      <c r="L669" s="59"/>
      <c r="M669" s="2"/>
    </row>
    <row r="670" spans="1:13" s="25" customFormat="1" x14ac:dyDescent="0.2">
      <c r="A670" s="1"/>
      <c r="B670" s="2"/>
      <c r="C670" s="2"/>
      <c r="D670" s="58"/>
      <c r="E670" s="2"/>
      <c r="F670" s="2"/>
      <c r="G670" s="2"/>
      <c r="J670" s="2"/>
      <c r="K670" s="47"/>
      <c r="L670" s="59"/>
      <c r="M670" s="2"/>
    </row>
    <row r="671" spans="1:13" s="25" customFormat="1" x14ac:dyDescent="0.2">
      <c r="A671" s="1"/>
      <c r="B671" s="2"/>
      <c r="C671" s="2"/>
      <c r="D671" s="58"/>
      <c r="E671" s="2"/>
      <c r="F671" s="2"/>
      <c r="G671" s="2"/>
      <c r="J671" s="2"/>
      <c r="K671" s="47"/>
      <c r="L671" s="59"/>
      <c r="M671" s="2"/>
    </row>
    <row r="672" spans="1:13" s="25" customFormat="1" x14ac:dyDescent="0.2">
      <c r="A672" s="1"/>
      <c r="B672" s="2"/>
      <c r="C672" s="2"/>
      <c r="D672" s="58"/>
      <c r="E672" s="2"/>
      <c r="F672" s="2"/>
      <c r="G672" s="2"/>
      <c r="J672" s="2"/>
      <c r="K672" s="47"/>
      <c r="L672" s="59"/>
      <c r="M672" s="2"/>
    </row>
    <row r="673" spans="1:13" s="25" customFormat="1" x14ac:dyDescent="0.2">
      <c r="A673" s="1"/>
      <c r="B673" s="2"/>
      <c r="C673" s="2"/>
      <c r="D673" s="58"/>
      <c r="E673" s="2"/>
      <c r="F673" s="2"/>
      <c r="G673" s="2"/>
      <c r="J673" s="2"/>
      <c r="K673" s="47"/>
      <c r="L673" s="59"/>
      <c r="M673" s="2"/>
    </row>
    <row r="674" spans="1:13" s="25" customFormat="1" x14ac:dyDescent="0.2">
      <c r="A674" s="1"/>
      <c r="B674" s="2"/>
      <c r="C674" s="2"/>
      <c r="D674" s="58"/>
      <c r="E674" s="2"/>
      <c r="F674" s="2"/>
      <c r="G674" s="2"/>
      <c r="J674" s="2"/>
      <c r="K674" s="47"/>
      <c r="L674" s="59"/>
      <c r="M674" s="2"/>
    </row>
    <row r="675" spans="1:13" s="25" customFormat="1" x14ac:dyDescent="0.2">
      <c r="A675" s="1"/>
      <c r="B675" s="2"/>
      <c r="C675" s="2"/>
      <c r="D675" s="58"/>
      <c r="E675" s="2"/>
      <c r="F675" s="2"/>
      <c r="G675" s="2"/>
      <c r="J675" s="2"/>
      <c r="K675" s="47"/>
      <c r="L675" s="59"/>
      <c r="M675" s="2"/>
    </row>
    <row r="676" spans="1:13" s="25" customFormat="1" x14ac:dyDescent="0.2">
      <c r="A676" s="1"/>
      <c r="B676" s="2"/>
      <c r="C676" s="2"/>
      <c r="D676" s="58"/>
      <c r="E676" s="2"/>
      <c r="F676" s="2"/>
      <c r="G676" s="2"/>
      <c r="J676" s="2"/>
      <c r="K676" s="47"/>
      <c r="L676" s="59"/>
      <c r="M676" s="2"/>
    </row>
    <row r="677" spans="1:13" s="25" customFormat="1" x14ac:dyDescent="0.2">
      <c r="A677" s="1"/>
      <c r="B677" s="2"/>
      <c r="C677" s="2"/>
      <c r="D677" s="58"/>
      <c r="E677" s="2"/>
      <c r="F677" s="2"/>
      <c r="G677" s="2"/>
      <c r="J677" s="2"/>
      <c r="K677" s="47"/>
      <c r="L677" s="59"/>
      <c r="M677" s="2"/>
    </row>
    <row r="678" spans="1:13" s="25" customFormat="1" x14ac:dyDescent="0.2">
      <c r="A678" s="1"/>
      <c r="B678" s="2"/>
      <c r="C678" s="2"/>
      <c r="D678" s="58"/>
      <c r="E678" s="2"/>
      <c r="F678" s="2"/>
      <c r="G678" s="2"/>
      <c r="J678" s="2"/>
      <c r="K678" s="47"/>
      <c r="L678" s="59"/>
      <c r="M678" s="2"/>
    </row>
    <row r="679" spans="1:13" s="25" customFormat="1" x14ac:dyDescent="0.2">
      <c r="A679" s="1"/>
      <c r="B679" s="2"/>
      <c r="C679" s="2"/>
      <c r="D679" s="58"/>
      <c r="E679" s="2"/>
      <c r="F679" s="2"/>
      <c r="G679" s="2"/>
      <c r="J679" s="2"/>
      <c r="K679" s="47"/>
      <c r="L679" s="59"/>
      <c r="M679" s="2"/>
    </row>
    <row r="680" spans="1:13" s="25" customFormat="1" x14ac:dyDescent="0.2">
      <c r="A680" s="1"/>
      <c r="B680" s="2"/>
      <c r="C680" s="2"/>
      <c r="D680" s="58"/>
      <c r="E680" s="2"/>
      <c r="F680" s="2"/>
      <c r="G680" s="2"/>
      <c r="J680" s="2"/>
      <c r="K680" s="47"/>
      <c r="L680" s="59"/>
      <c r="M680" s="2"/>
    </row>
    <row r="681" spans="1:13" s="25" customFormat="1" x14ac:dyDescent="0.2">
      <c r="A681" s="1"/>
      <c r="B681" s="2"/>
      <c r="C681" s="2"/>
      <c r="D681" s="58"/>
      <c r="E681" s="2"/>
      <c r="F681" s="2"/>
      <c r="G681" s="2"/>
      <c r="J681" s="2"/>
      <c r="K681" s="47"/>
      <c r="L681" s="59"/>
      <c r="M681" s="2"/>
    </row>
    <row r="682" spans="1:13" s="25" customFormat="1" x14ac:dyDescent="0.2">
      <c r="A682" s="1"/>
      <c r="B682" s="2"/>
      <c r="C682" s="2"/>
      <c r="D682" s="58"/>
      <c r="E682" s="2"/>
      <c r="F682" s="2"/>
      <c r="G682" s="2"/>
      <c r="J682" s="2"/>
      <c r="K682" s="47"/>
      <c r="L682" s="59"/>
      <c r="M682" s="2"/>
    </row>
    <row r="683" spans="1:13" s="25" customFormat="1" x14ac:dyDescent="0.2">
      <c r="A683" s="1"/>
      <c r="B683" s="2"/>
      <c r="C683" s="2"/>
      <c r="D683" s="58"/>
      <c r="E683" s="2"/>
      <c r="F683" s="2"/>
      <c r="G683" s="2"/>
      <c r="J683" s="2"/>
      <c r="K683" s="47"/>
      <c r="L683" s="59"/>
      <c r="M683" s="2"/>
    </row>
    <row r="684" spans="1:13" s="25" customFormat="1" x14ac:dyDescent="0.2">
      <c r="A684" s="1"/>
      <c r="B684" s="2"/>
      <c r="C684" s="2"/>
      <c r="D684" s="58"/>
      <c r="E684" s="2"/>
      <c r="F684" s="2"/>
      <c r="G684" s="2"/>
      <c r="J684" s="2"/>
      <c r="K684" s="47"/>
      <c r="L684" s="59"/>
      <c r="M684" s="2"/>
    </row>
    <row r="685" spans="1:13" s="25" customFormat="1" x14ac:dyDescent="0.2">
      <c r="A685" s="1"/>
      <c r="B685" s="2"/>
      <c r="C685" s="2"/>
      <c r="D685" s="58"/>
      <c r="E685" s="2"/>
      <c r="F685" s="2"/>
      <c r="G685" s="2"/>
      <c r="J685" s="2"/>
      <c r="K685" s="47"/>
      <c r="L685" s="59"/>
      <c r="M685" s="2"/>
    </row>
    <row r="686" spans="1:13" s="25" customFormat="1" x14ac:dyDescent="0.2">
      <c r="A686" s="1"/>
      <c r="B686" s="2"/>
      <c r="C686" s="2"/>
      <c r="D686" s="58"/>
      <c r="E686" s="2"/>
      <c r="F686" s="2"/>
      <c r="G686" s="2"/>
      <c r="J686" s="2"/>
      <c r="K686" s="47"/>
      <c r="L686" s="59"/>
      <c r="M686" s="2"/>
    </row>
    <row r="687" spans="1:13" s="25" customFormat="1" x14ac:dyDescent="0.2">
      <c r="A687" s="1"/>
      <c r="B687" s="2"/>
      <c r="C687" s="2"/>
      <c r="D687" s="58"/>
      <c r="E687" s="2"/>
      <c r="F687" s="2"/>
      <c r="G687" s="2"/>
      <c r="J687" s="2"/>
      <c r="K687" s="47"/>
      <c r="L687" s="59"/>
      <c r="M687" s="2"/>
    </row>
    <row r="688" spans="1:13" s="25" customFormat="1" x14ac:dyDescent="0.2">
      <c r="A688" s="1"/>
      <c r="B688" s="2"/>
      <c r="C688" s="2"/>
      <c r="D688" s="58"/>
      <c r="E688" s="2"/>
      <c r="F688" s="2"/>
      <c r="G688" s="2"/>
      <c r="J688" s="2"/>
      <c r="K688" s="47"/>
      <c r="L688" s="59"/>
      <c r="M688" s="2"/>
    </row>
    <row r="689" spans="1:13" s="25" customFormat="1" x14ac:dyDescent="0.2">
      <c r="A689" s="1"/>
      <c r="B689" s="2"/>
      <c r="C689" s="2"/>
      <c r="D689" s="58"/>
      <c r="E689" s="2"/>
      <c r="F689" s="2"/>
      <c r="G689" s="2"/>
      <c r="J689" s="2"/>
      <c r="K689" s="47"/>
      <c r="L689" s="59"/>
      <c r="M689" s="2"/>
    </row>
    <row r="690" spans="1:13" s="25" customFormat="1" x14ac:dyDescent="0.2">
      <c r="A690" s="1"/>
      <c r="B690" s="2"/>
      <c r="C690" s="2"/>
      <c r="D690" s="58"/>
      <c r="E690" s="2"/>
      <c r="F690" s="2"/>
      <c r="G690" s="2"/>
      <c r="J690" s="2"/>
      <c r="K690" s="47"/>
      <c r="L690" s="59"/>
      <c r="M690" s="2"/>
    </row>
    <row r="691" spans="1:13" s="25" customFormat="1" x14ac:dyDescent="0.2">
      <c r="A691" s="1"/>
      <c r="B691" s="2"/>
      <c r="C691" s="2"/>
      <c r="D691" s="58"/>
      <c r="E691" s="2"/>
      <c r="F691" s="2"/>
      <c r="G691" s="2"/>
      <c r="J691" s="2"/>
      <c r="K691" s="47"/>
      <c r="L691" s="59"/>
      <c r="M691" s="2"/>
    </row>
    <row r="692" spans="1:13" s="25" customFormat="1" x14ac:dyDescent="0.2">
      <c r="A692" s="1"/>
      <c r="B692" s="2"/>
      <c r="C692" s="2"/>
      <c r="D692" s="58"/>
      <c r="E692" s="2"/>
      <c r="F692" s="2"/>
      <c r="G692" s="2"/>
      <c r="J692" s="2"/>
      <c r="K692" s="47"/>
      <c r="L692" s="59"/>
      <c r="M692" s="2"/>
    </row>
    <row r="693" spans="1:13" s="25" customFormat="1" x14ac:dyDescent="0.2">
      <c r="A693" s="1"/>
      <c r="B693" s="2"/>
      <c r="C693" s="2"/>
      <c r="D693" s="58"/>
      <c r="E693" s="2"/>
      <c r="F693" s="2"/>
      <c r="G693" s="2"/>
      <c r="J693" s="2"/>
      <c r="K693" s="47"/>
      <c r="L693" s="59"/>
      <c r="M693" s="2"/>
    </row>
    <row r="694" spans="1:13" s="25" customFormat="1" x14ac:dyDescent="0.2">
      <c r="A694" s="1"/>
      <c r="B694" s="2"/>
      <c r="C694" s="2"/>
      <c r="D694" s="58"/>
      <c r="E694" s="2"/>
      <c r="F694" s="2"/>
      <c r="G694" s="2"/>
      <c r="J694" s="2"/>
      <c r="K694" s="47"/>
      <c r="L694" s="59"/>
      <c r="M694" s="2"/>
    </row>
    <row r="695" spans="1:13" s="25" customFormat="1" x14ac:dyDescent="0.2">
      <c r="A695" s="1"/>
      <c r="B695" s="2"/>
      <c r="C695" s="2"/>
      <c r="D695" s="58"/>
      <c r="E695" s="2"/>
      <c r="F695" s="2"/>
      <c r="G695" s="2"/>
      <c r="J695" s="2"/>
      <c r="K695" s="47"/>
      <c r="L695" s="59"/>
      <c r="M695" s="2"/>
    </row>
    <row r="696" spans="1:13" s="25" customFormat="1" x14ac:dyDescent="0.2">
      <c r="A696" s="1"/>
      <c r="B696" s="2"/>
      <c r="C696" s="2"/>
      <c r="D696" s="58"/>
      <c r="E696" s="2"/>
      <c r="F696" s="2"/>
      <c r="G696" s="2"/>
      <c r="J696" s="2"/>
      <c r="K696" s="47"/>
      <c r="L696" s="59"/>
      <c r="M696" s="2"/>
    </row>
    <row r="697" spans="1:13" s="25" customFormat="1" x14ac:dyDescent="0.2">
      <c r="A697" s="1"/>
      <c r="B697" s="2"/>
      <c r="C697" s="2"/>
      <c r="D697" s="58"/>
      <c r="E697" s="2"/>
      <c r="F697" s="2"/>
      <c r="G697" s="2"/>
      <c r="J697" s="2"/>
      <c r="K697" s="47"/>
      <c r="L697" s="59"/>
      <c r="M697" s="2"/>
    </row>
    <row r="698" spans="1:13" s="25" customFormat="1" x14ac:dyDescent="0.2">
      <c r="A698" s="1"/>
      <c r="B698" s="2"/>
      <c r="C698" s="2"/>
      <c r="D698" s="58"/>
      <c r="E698" s="2"/>
      <c r="F698" s="2"/>
      <c r="G698" s="2"/>
      <c r="J698" s="2"/>
      <c r="K698" s="47"/>
      <c r="L698" s="59"/>
      <c r="M698" s="2"/>
    </row>
    <row r="699" spans="1:13" s="25" customFormat="1" x14ac:dyDescent="0.2">
      <c r="A699" s="1"/>
      <c r="B699" s="2"/>
      <c r="C699" s="2"/>
      <c r="D699" s="58"/>
      <c r="E699" s="2"/>
      <c r="F699" s="2"/>
      <c r="G699" s="2"/>
      <c r="J699" s="2"/>
      <c r="K699" s="47"/>
      <c r="L699" s="59"/>
      <c r="M699" s="2"/>
    </row>
    <row r="700" spans="1:13" s="25" customFormat="1" x14ac:dyDescent="0.2">
      <c r="A700" s="1"/>
      <c r="B700" s="2"/>
      <c r="C700" s="2"/>
      <c r="D700" s="58"/>
      <c r="E700" s="2"/>
      <c r="F700" s="2"/>
      <c r="G700" s="2"/>
      <c r="J700" s="2"/>
      <c r="K700" s="47"/>
      <c r="L700" s="59"/>
      <c r="M700" s="2"/>
    </row>
    <row r="701" spans="1:13" s="25" customFormat="1" x14ac:dyDescent="0.2">
      <c r="A701" s="1"/>
      <c r="B701" s="2"/>
      <c r="C701" s="2"/>
      <c r="D701" s="58"/>
      <c r="E701" s="2"/>
      <c r="F701" s="2"/>
      <c r="G701" s="2"/>
      <c r="J701" s="2"/>
      <c r="K701" s="47"/>
      <c r="L701" s="59"/>
      <c r="M701" s="2"/>
    </row>
    <row r="702" spans="1:13" s="25" customFormat="1" x14ac:dyDescent="0.2">
      <c r="A702" s="1"/>
      <c r="B702" s="2"/>
      <c r="C702" s="2"/>
      <c r="D702" s="58"/>
      <c r="E702" s="2"/>
      <c r="F702" s="2"/>
      <c r="G702" s="2"/>
      <c r="J702" s="2"/>
      <c r="K702" s="47"/>
      <c r="L702" s="59"/>
      <c r="M702" s="2"/>
    </row>
    <row r="703" spans="1:13" s="25" customFormat="1" x14ac:dyDescent="0.2">
      <c r="A703" s="1"/>
      <c r="B703" s="2"/>
      <c r="C703" s="2"/>
      <c r="D703" s="58"/>
      <c r="E703" s="2"/>
      <c r="F703" s="2"/>
      <c r="G703" s="2"/>
      <c r="J703" s="2"/>
      <c r="K703" s="47"/>
      <c r="L703" s="59"/>
      <c r="M703" s="2"/>
    </row>
    <row r="704" spans="1:13" s="25" customFormat="1" x14ac:dyDescent="0.2">
      <c r="A704" s="1"/>
      <c r="B704" s="2"/>
      <c r="C704" s="2"/>
      <c r="D704" s="58"/>
      <c r="E704" s="2"/>
      <c r="F704" s="2"/>
      <c r="G704" s="2"/>
      <c r="J704" s="2"/>
      <c r="K704" s="47"/>
      <c r="L704" s="59"/>
      <c r="M704" s="2"/>
    </row>
    <row r="705" spans="1:13" s="25" customFormat="1" x14ac:dyDescent="0.2">
      <c r="A705" s="1"/>
      <c r="B705" s="2"/>
      <c r="C705" s="2"/>
      <c r="D705" s="58"/>
      <c r="E705" s="2"/>
      <c r="F705" s="2"/>
      <c r="G705" s="2"/>
      <c r="J705" s="2"/>
      <c r="K705" s="47"/>
      <c r="L705" s="59"/>
      <c r="M705" s="2"/>
    </row>
    <row r="706" spans="1:13" s="25" customFormat="1" x14ac:dyDescent="0.2">
      <c r="A706" s="1"/>
      <c r="B706" s="2"/>
      <c r="C706" s="2"/>
      <c r="D706" s="58"/>
      <c r="E706" s="2"/>
      <c r="F706" s="2"/>
      <c r="G706" s="2"/>
      <c r="J706" s="2"/>
      <c r="K706" s="47"/>
      <c r="L706" s="59"/>
      <c r="M706" s="2"/>
    </row>
    <row r="707" spans="1:13" s="25" customFormat="1" x14ac:dyDescent="0.2">
      <c r="A707" s="1"/>
      <c r="B707" s="2"/>
      <c r="C707" s="2"/>
      <c r="D707" s="58"/>
      <c r="E707" s="2"/>
      <c r="F707" s="2"/>
      <c r="G707" s="2"/>
      <c r="J707" s="2"/>
      <c r="K707" s="47"/>
      <c r="L707" s="59"/>
      <c r="M707" s="2"/>
    </row>
    <row r="708" spans="1:13" s="25" customFormat="1" x14ac:dyDescent="0.2">
      <c r="A708" s="1"/>
      <c r="B708" s="2"/>
      <c r="C708" s="2"/>
      <c r="D708" s="58"/>
      <c r="E708" s="2"/>
      <c r="F708" s="2"/>
      <c r="G708" s="2"/>
      <c r="J708" s="2"/>
      <c r="K708" s="47"/>
      <c r="L708" s="59"/>
      <c r="M708" s="2"/>
    </row>
    <row r="709" spans="1:13" s="25" customFormat="1" x14ac:dyDescent="0.2">
      <c r="A709" s="1"/>
      <c r="B709" s="2"/>
      <c r="C709" s="2"/>
      <c r="D709" s="58"/>
      <c r="E709" s="2"/>
      <c r="F709" s="2"/>
      <c r="G709" s="2"/>
      <c r="J709" s="2"/>
      <c r="K709" s="47"/>
      <c r="L709" s="59"/>
      <c r="M709" s="2"/>
    </row>
    <row r="710" spans="1:13" s="25" customFormat="1" x14ac:dyDescent="0.2">
      <c r="A710" s="1"/>
      <c r="B710" s="2"/>
      <c r="C710" s="2"/>
      <c r="D710" s="58"/>
      <c r="E710" s="2"/>
      <c r="F710" s="2"/>
      <c r="G710" s="2"/>
      <c r="J710" s="2"/>
      <c r="K710" s="47"/>
      <c r="L710" s="59"/>
      <c r="M710" s="2"/>
    </row>
    <row r="711" spans="1:13" s="25" customFormat="1" x14ac:dyDescent="0.2">
      <c r="A711" s="1"/>
      <c r="B711" s="2"/>
      <c r="C711" s="2"/>
      <c r="D711" s="58"/>
      <c r="E711" s="2"/>
      <c r="F711" s="2"/>
      <c r="G711" s="2"/>
      <c r="J711" s="2"/>
      <c r="K711" s="47"/>
      <c r="L711" s="59"/>
      <c r="M711" s="2"/>
    </row>
  </sheetData>
  <mergeCells count="473">
    <mergeCell ref="L525:L527"/>
    <mergeCell ref="L532:L533"/>
    <mergeCell ref="L534:L535"/>
    <mergeCell ref="L391:L402"/>
    <mergeCell ref="L403:L414"/>
    <mergeCell ref="L415:L451"/>
    <mergeCell ref="L452:L478"/>
    <mergeCell ref="L479:L490"/>
    <mergeCell ref="L491:L502"/>
    <mergeCell ref="L509:L510"/>
    <mergeCell ref="L515:L524"/>
    <mergeCell ref="L331:L340"/>
    <mergeCell ref="L311:L330"/>
    <mergeCell ref="L291:L310"/>
    <mergeCell ref="L341:L352"/>
    <mergeCell ref="L353:L362"/>
    <mergeCell ref="L363:L372"/>
    <mergeCell ref="L373:L384"/>
    <mergeCell ref="C272:C274"/>
    <mergeCell ref="D272:D274"/>
    <mergeCell ref="E272:E274"/>
    <mergeCell ref="F272:F274"/>
    <mergeCell ref="G272:G274"/>
    <mergeCell ref="H272:H274"/>
    <mergeCell ref="I272:I274"/>
    <mergeCell ref="K272:K274"/>
    <mergeCell ref="C291:C310"/>
    <mergeCell ref="D291:D310"/>
    <mergeCell ref="E291:E310"/>
    <mergeCell ref="F291:F310"/>
    <mergeCell ref="G291:G310"/>
    <mergeCell ref="H291:H310"/>
    <mergeCell ref="I291:I310"/>
    <mergeCell ref="K291:K310"/>
    <mergeCell ref="C311:C330"/>
    <mergeCell ref="C265:C271"/>
    <mergeCell ref="D265:D271"/>
    <mergeCell ref="E265:E271"/>
    <mergeCell ref="F265:F271"/>
    <mergeCell ref="G265:G271"/>
    <mergeCell ref="H265:H271"/>
    <mergeCell ref="I265:I271"/>
    <mergeCell ref="K265:K271"/>
    <mergeCell ref="C256:C264"/>
    <mergeCell ref="D256:D264"/>
    <mergeCell ref="E256:E264"/>
    <mergeCell ref="F256:F264"/>
    <mergeCell ref="G256:G264"/>
    <mergeCell ref="H256:H264"/>
    <mergeCell ref="I256:I264"/>
    <mergeCell ref="K256:K264"/>
    <mergeCell ref="C251:C255"/>
    <mergeCell ref="D251:D255"/>
    <mergeCell ref="E251:E255"/>
    <mergeCell ref="F251:F255"/>
    <mergeCell ref="G251:G255"/>
    <mergeCell ref="H251:H255"/>
    <mergeCell ref="I251:I255"/>
    <mergeCell ref="K251:K255"/>
    <mergeCell ref="C248:C250"/>
    <mergeCell ref="D248:D250"/>
    <mergeCell ref="E248:E250"/>
    <mergeCell ref="F248:F250"/>
    <mergeCell ref="G248:G250"/>
    <mergeCell ref="H248:H250"/>
    <mergeCell ref="I248:I250"/>
    <mergeCell ref="K248:K250"/>
    <mergeCell ref="C245:C247"/>
    <mergeCell ref="D245:D247"/>
    <mergeCell ref="E245:E247"/>
    <mergeCell ref="F245:F247"/>
    <mergeCell ref="G245:G247"/>
    <mergeCell ref="H245:H247"/>
    <mergeCell ref="I245:I247"/>
    <mergeCell ref="K245:K247"/>
    <mergeCell ref="I218:I220"/>
    <mergeCell ref="K218:K220"/>
    <mergeCell ref="I242:I244"/>
    <mergeCell ref="K242:K244"/>
    <mergeCell ref="I236:I241"/>
    <mergeCell ref="K236:K241"/>
    <mergeCell ref="C206:C217"/>
    <mergeCell ref="D206:D217"/>
    <mergeCell ref="E206:E217"/>
    <mergeCell ref="F206:F217"/>
    <mergeCell ref="G206:G217"/>
    <mergeCell ref="H206:H217"/>
    <mergeCell ref="C242:C244"/>
    <mergeCell ref="D242:D244"/>
    <mergeCell ref="E242:E244"/>
    <mergeCell ref="F242:F244"/>
    <mergeCell ref="G242:G244"/>
    <mergeCell ref="H242:H244"/>
    <mergeCell ref="C236:C241"/>
    <mergeCell ref="E236:E241"/>
    <mergeCell ref="F236:F241"/>
    <mergeCell ref="G236:G241"/>
    <mergeCell ref="H236:H241"/>
    <mergeCell ref="D196:D205"/>
    <mergeCell ref="E196:E205"/>
    <mergeCell ref="F196:F205"/>
    <mergeCell ref="G196:G205"/>
    <mergeCell ref="H196:H205"/>
    <mergeCell ref="I196:I205"/>
    <mergeCell ref="K196:K205"/>
    <mergeCell ref="C190:C195"/>
    <mergeCell ref="C224:C233"/>
    <mergeCell ref="D224:D233"/>
    <mergeCell ref="E224:E233"/>
    <mergeCell ref="F224:F233"/>
    <mergeCell ref="G224:G233"/>
    <mergeCell ref="H224:H233"/>
    <mergeCell ref="I224:I233"/>
    <mergeCell ref="K224:K233"/>
    <mergeCell ref="I206:I217"/>
    <mergeCell ref="K206:K217"/>
    <mergeCell ref="C218:C220"/>
    <mergeCell ref="D218:D220"/>
    <mergeCell ref="E218:E220"/>
    <mergeCell ref="F218:F220"/>
    <mergeCell ref="G218:G220"/>
    <mergeCell ref="H218:H220"/>
    <mergeCell ref="C188:C189"/>
    <mergeCell ref="D188:D189"/>
    <mergeCell ref="E188:E189"/>
    <mergeCell ref="F188:F189"/>
    <mergeCell ref="G188:G189"/>
    <mergeCell ref="H188:H189"/>
    <mergeCell ref="I188:I189"/>
    <mergeCell ref="K188:K189"/>
    <mergeCell ref="C286:C287"/>
    <mergeCell ref="G286:G287"/>
    <mergeCell ref="D286:D287"/>
    <mergeCell ref="E286:E287"/>
    <mergeCell ref="F286:F287"/>
    <mergeCell ref="H286:H287"/>
    <mergeCell ref="I286:I287"/>
    <mergeCell ref="K286:K287"/>
    <mergeCell ref="D190:D195"/>
    <mergeCell ref="E190:E195"/>
    <mergeCell ref="F190:F195"/>
    <mergeCell ref="G190:G195"/>
    <mergeCell ref="H190:H195"/>
    <mergeCell ref="I190:I195"/>
    <mergeCell ref="K190:K195"/>
    <mergeCell ref="C196:C205"/>
    <mergeCell ref="D311:D330"/>
    <mergeCell ref="E311:E330"/>
    <mergeCell ref="F311:F330"/>
    <mergeCell ref="G311:G330"/>
    <mergeCell ref="H311:H330"/>
    <mergeCell ref="I311:I330"/>
    <mergeCell ref="K311:K330"/>
    <mergeCell ref="C331:C340"/>
    <mergeCell ref="D331:D340"/>
    <mergeCell ref="E331:E340"/>
    <mergeCell ref="F331:F340"/>
    <mergeCell ref="G331:G340"/>
    <mergeCell ref="H331:H340"/>
    <mergeCell ref="I331:I340"/>
    <mergeCell ref="K331:K340"/>
    <mergeCell ref="C341:C352"/>
    <mergeCell ref="D341:D352"/>
    <mergeCell ref="E341:E352"/>
    <mergeCell ref="F341:F352"/>
    <mergeCell ref="G341:G352"/>
    <mergeCell ref="H341:H352"/>
    <mergeCell ref="I341:I352"/>
    <mergeCell ref="K341:K352"/>
    <mergeCell ref="C353:C362"/>
    <mergeCell ref="D353:D362"/>
    <mergeCell ref="E353:E362"/>
    <mergeCell ref="F353:F362"/>
    <mergeCell ref="G353:G362"/>
    <mergeCell ref="H353:H362"/>
    <mergeCell ref="I353:I362"/>
    <mergeCell ref="K353:K362"/>
    <mergeCell ref="C363:C372"/>
    <mergeCell ref="D363:D372"/>
    <mergeCell ref="E363:E372"/>
    <mergeCell ref="F363:F372"/>
    <mergeCell ref="G363:G372"/>
    <mergeCell ref="H363:H372"/>
    <mergeCell ref="I363:I372"/>
    <mergeCell ref="K363:K372"/>
    <mergeCell ref="C373:C384"/>
    <mergeCell ref="D373:D384"/>
    <mergeCell ref="E373:E384"/>
    <mergeCell ref="F373:F384"/>
    <mergeCell ref="G373:G384"/>
    <mergeCell ref="H373:H384"/>
    <mergeCell ref="I373:I384"/>
    <mergeCell ref="K373:K384"/>
    <mergeCell ref="C391:C402"/>
    <mergeCell ref="D391:D402"/>
    <mergeCell ref="E391:E402"/>
    <mergeCell ref="F391:F402"/>
    <mergeCell ref="G391:G402"/>
    <mergeCell ref="H391:H402"/>
    <mergeCell ref="I391:I402"/>
    <mergeCell ref="K391:K402"/>
    <mergeCell ref="C403:C414"/>
    <mergeCell ref="D403:D414"/>
    <mergeCell ref="E403:E414"/>
    <mergeCell ref="F403:F414"/>
    <mergeCell ref="G403:G414"/>
    <mergeCell ref="H403:H414"/>
    <mergeCell ref="I403:I414"/>
    <mergeCell ref="K403:K414"/>
    <mergeCell ref="C415:C451"/>
    <mergeCell ref="D415:D451"/>
    <mergeCell ref="E415:E451"/>
    <mergeCell ref="F415:F451"/>
    <mergeCell ref="G415:G451"/>
    <mergeCell ref="H415:H451"/>
    <mergeCell ref="I415:I451"/>
    <mergeCell ref="K415:K451"/>
    <mergeCell ref="C452:C478"/>
    <mergeCell ref="D452:D478"/>
    <mergeCell ref="E452:E478"/>
    <mergeCell ref="F452:F478"/>
    <mergeCell ref="G452:G478"/>
    <mergeCell ref="H452:H478"/>
    <mergeCell ref="I452:I478"/>
    <mergeCell ref="K452:K478"/>
    <mergeCell ref="K491:K502"/>
    <mergeCell ref="C479:C490"/>
    <mergeCell ref="D479:D490"/>
    <mergeCell ref="E479:E490"/>
    <mergeCell ref="F479:F490"/>
    <mergeCell ref="G479:G490"/>
    <mergeCell ref="H479:H490"/>
    <mergeCell ref="I479:I490"/>
    <mergeCell ref="K479:K490"/>
    <mergeCell ref="C491:C502"/>
    <mergeCell ref="D491:D502"/>
    <mergeCell ref="E491:E502"/>
    <mergeCell ref="F491:F502"/>
    <mergeCell ref="G491:G502"/>
    <mergeCell ref="H491:H502"/>
    <mergeCell ref="I491:I502"/>
    <mergeCell ref="C509:C510"/>
    <mergeCell ref="D509:D510"/>
    <mergeCell ref="E509:E510"/>
    <mergeCell ref="F509:F510"/>
    <mergeCell ref="G509:G510"/>
    <mergeCell ref="H509:H510"/>
    <mergeCell ref="I509:I510"/>
    <mergeCell ref="K509:K510"/>
    <mergeCell ref="C515:C524"/>
    <mergeCell ref="D515:D524"/>
    <mergeCell ref="E515:E524"/>
    <mergeCell ref="F515:F524"/>
    <mergeCell ref="G515:G524"/>
    <mergeCell ref="H515:H524"/>
    <mergeCell ref="I515:I524"/>
    <mergeCell ref="K515:K524"/>
    <mergeCell ref="C185:C187"/>
    <mergeCell ref="D185:D187"/>
    <mergeCell ref="E185:E187"/>
    <mergeCell ref="F185:F187"/>
    <mergeCell ref="G185:G187"/>
    <mergeCell ref="H185:H187"/>
    <mergeCell ref="I185:I187"/>
    <mergeCell ref="K185:K187"/>
    <mergeCell ref="C161:C183"/>
    <mergeCell ref="D161:D183"/>
    <mergeCell ref="E161:E183"/>
    <mergeCell ref="F161:F183"/>
    <mergeCell ref="G161:G183"/>
    <mergeCell ref="H161:H183"/>
    <mergeCell ref="I161:I183"/>
    <mergeCell ref="K161:K183"/>
    <mergeCell ref="C119:C131"/>
    <mergeCell ref="D119:D131"/>
    <mergeCell ref="E119:E131"/>
    <mergeCell ref="F119:F131"/>
    <mergeCell ref="G119:G131"/>
    <mergeCell ref="H119:H131"/>
    <mergeCell ref="K119:K131"/>
    <mergeCell ref="I119:I131"/>
    <mergeCell ref="C150:C152"/>
    <mergeCell ref="E150:E152"/>
    <mergeCell ref="D150:D152"/>
    <mergeCell ref="F150:F152"/>
    <mergeCell ref="G150:G152"/>
    <mergeCell ref="H150:H152"/>
    <mergeCell ref="I150:I152"/>
    <mergeCell ref="K150:K152"/>
    <mergeCell ref="C132:C144"/>
    <mergeCell ref="D132:D144"/>
    <mergeCell ref="E132:E144"/>
    <mergeCell ref="F132:F144"/>
    <mergeCell ref="G132:G144"/>
    <mergeCell ref="H132:H144"/>
    <mergeCell ref="I132:I144"/>
    <mergeCell ref="K132:K144"/>
    <mergeCell ref="H79:H91"/>
    <mergeCell ref="K79:K91"/>
    <mergeCell ref="C106:C117"/>
    <mergeCell ref="D106:D117"/>
    <mergeCell ref="E106:E117"/>
    <mergeCell ref="F106:F117"/>
    <mergeCell ref="G106:G117"/>
    <mergeCell ref="H106:H117"/>
    <mergeCell ref="I106:I117"/>
    <mergeCell ref="K106:K117"/>
    <mergeCell ref="C98:C105"/>
    <mergeCell ref="D98:D105"/>
    <mergeCell ref="E98:E105"/>
    <mergeCell ref="F98:F105"/>
    <mergeCell ref="G98:G105"/>
    <mergeCell ref="H98:H105"/>
    <mergeCell ref="I98:I105"/>
    <mergeCell ref="K98:K105"/>
    <mergeCell ref="C2:K2"/>
    <mergeCell ref="C3:K3"/>
    <mergeCell ref="C4:K4"/>
    <mergeCell ref="I7:I9"/>
    <mergeCell ref="H7:H9"/>
    <mergeCell ref="G7:G9"/>
    <mergeCell ref="C7:C9"/>
    <mergeCell ref="D7:D9"/>
    <mergeCell ref="E7:E9"/>
    <mergeCell ref="F7:F9"/>
    <mergeCell ref="K7:K9"/>
    <mergeCell ref="C19:C20"/>
    <mergeCell ref="D19:D20"/>
    <mergeCell ref="E19:E20"/>
    <mergeCell ref="F19:F20"/>
    <mergeCell ref="G19:G20"/>
    <mergeCell ref="H19:H20"/>
    <mergeCell ref="I19:I20"/>
    <mergeCell ref="K19:K20"/>
    <mergeCell ref="H21:H24"/>
    <mergeCell ref="I21:I24"/>
    <mergeCell ref="C25:C29"/>
    <mergeCell ref="E25:E29"/>
    <mergeCell ref="F25:F29"/>
    <mergeCell ref="I25:I29"/>
    <mergeCell ref="K25:K29"/>
    <mergeCell ref="C21:C24"/>
    <mergeCell ref="E21:E24"/>
    <mergeCell ref="F21:F24"/>
    <mergeCell ref="D21:D24"/>
    <mergeCell ref="G21:G24"/>
    <mergeCell ref="K21:K24"/>
    <mergeCell ref="I30:I32"/>
    <mergeCell ref="K30:K32"/>
    <mergeCell ref="C33:C34"/>
    <mergeCell ref="D33:D34"/>
    <mergeCell ref="E33:E34"/>
    <mergeCell ref="F33:F34"/>
    <mergeCell ref="G33:G34"/>
    <mergeCell ref="H33:H34"/>
    <mergeCell ref="I33:I34"/>
    <mergeCell ref="K33:K34"/>
    <mergeCell ref="C30:C32"/>
    <mergeCell ref="E30:E32"/>
    <mergeCell ref="F30:F32"/>
    <mergeCell ref="H36:H37"/>
    <mergeCell ref="I36:I37"/>
    <mergeCell ref="K36:K37"/>
    <mergeCell ref="C39:C42"/>
    <mergeCell ref="E39:E42"/>
    <mergeCell ref="D39:D42"/>
    <mergeCell ref="F39:F42"/>
    <mergeCell ref="G39:G42"/>
    <mergeCell ref="H39:H42"/>
    <mergeCell ref="I39:I42"/>
    <mergeCell ref="K39:K42"/>
    <mergeCell ref="C36:C37"/>
    <mergeCell ref="D36:D37"/>
    <mergeCell ref="E36:E37"/>
    <mergeCell ref="F36:F37"/>
    <mergeCell ref="G36:G37"/>
    <mergeCell ref="H43:H55"/>
    <mergeCell ref="I43:I55"/>
    <mergeCell ref="K43:K55"/>
    <mergeCell ref="C56:C65"/>
    <mergeCell ref="D56:D65"/>
    <mergeCell ref="E56:E65"/>
    <mergeCell ref="F56:F65"/>
    <mergeCell ref="G56:G65"/>
    <mergeCell ref="H56:H65"/>
    <mergeCell ref="I56:I65"/>
    <mergeCell ref="K56:K65"/>
    <mergeCell ref="C43:C55"/>
    <mergeCell ref="D43:D55"/>
    <mergeCell ref="E43:E55"/>
    <mergeCell ref="F43:F55"/>
    <mergeCell ref="G43:G55"/>
    <mergeCell ref="H66:H78"/>
    <mergeCell ref="I66:I78"/>
    <mergeCell ref="K66:K78"/>
    <mergeCell ref="C66:C78"/>
    <mergeCell ref="D66:D78"/>
    <mergeCell ref="E66:E78"/>
    <mergeCell ref="F66:F78"/>
    <mergeCell ref="G66:G78"/>
    <mergeCell ref="L119:L131"/>
    <mergeCell ref="L106:L117"/>
    <mergeCell ref="C95:C97"/>
    <mergeCell ref="D95:D97"/>
    <mergeCell ref="E95:E97"/>
    <mergeCell ref="F95:F97"/>
    <mergeCell ref="G95:G97"/>
    <mergeCell ref="H95:H97"/>
    <mergeCell ref="I95:I97"/>
    <mergeCell ref="K95:K97"/>
    <mergeCell ref="I79:I91"/>
    <mergeCell ref="C79:C91"/>
    <mergeCell ref="D79:D91"/>
    <mergeCell ref="E79:E91"/>
    <mergeCell ref="F79:F91"/>
    <mergeCell ref="G79:G91"/>
    <mergeCell ref="L132:L144"/>
    <mergeCell ref="L150:L152"/>
    <mergeCell ref="L161:L183"/>
    <mergeCell ref="L185:L187"/>
    <mergeCell ref="L188:L189"/>
    <mergeCell ref="L190:L195"/>
    <mergeCell ref="L196:L205"/>
    <mergeCell ref="L206:L217"/>
    <mergeCell ref="L218:L220"/>
    <mergeCell ref="L224:L233"/>
    <mergeCell ref="L236:L241"/>
    <mergeCell ref="L242:L244"/>
    <mergeCell ref="L245:L247"/>
    <mergeCell ref="L248:L250"/>
    <mergeCell ref="C534:C535"/>
    <mergeCell ref="D534:D535"/>
    <mergeCell ref="E534:E535"/>
    <mergeCell ref="F534:F535"/>
    <mergeCell ref="G534:G535"/>
    <mergeCell ref="H534:H535"/>
    <mergeCell ref="I534:I535"/>
    <mergeCell ref="K534:K535"/>
    <mergeCell ref="C525:C527"/>
    <mergeCell ref="D525:D527"/>
    <mergeCell ref="E525:E527"/>
    <mergeCell ref="F525:F527"/>
    <mergeCell ref="G525:G527"/>
    <mergeCell ref="H525:H527"/>
    <mergeCell ref="I525:I527"/>
    <mergeCell ref="K525:K527"/>
    <mergeCell ref="C532:C533"/>
    <mergeCell ref="D532:D533"/>
    <mergeCell ref="E532:E533"/>
    <mergeCell ref="F532:F533"/>
    <mergeCell ref="G532:G533"/>
    <mergeCell ref="H532:H533"/>
    <mergeCell ref="I532:I533"/>
    <mergeCell ref="K532:K533"/>
    <mergeCell ref="L7:L9"/>
    <mergeCell ref="L19:L20"/>
    <mergeCell ref="L21:L24"/>
    <mergeCell ref="L25:L29"/>
    <mergeCell ref="L30:L32"/>
    <mergeCell ref="L33:L34"/>
    <mergeCell ref="L36:L37"/>
    <mergeCell ref="L39:L42"/>
    <mergeCell ref="L251:L255"/>
    <mergeCell ref="L256:L264"/>
    <mergeCell ref="L265:L271"/>
    <mergeCell ref="L272:L274"/>
    <mergeCell ref="L286:L287"/>
    <mergeCell ref="L43:L55"/>
    <mergeCell ref="L56:L65"/>
    <mergeCell ref="L66:L78"/>
    <mergeCell ref="L79:L91"/>
    <mergeCell ref="L95:L97"/>
    <mergeCell ref="L98:L105"/>
  </mergeCells>
  <printOptions horizontalCentered="1"/>
  <pageMargins left="0.25" right="0.25" top="0.75" bottom="0.75" header="0.3" footer="0.3"/>
  <pageSetup scale="5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Hoja2</vt:lpstr>
      <vt:lpstr>Hoja2!Títulos_a_imprimir</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Flores Munguia, Hugo Israel</dc:creator>
  <cp:lastModifiedBy>Luna Pérez, Isaura</cp:lastModifiedBy>
  <cp:lastPrinted>2020-02-20T15:10:07Z</cp:lastPrinted>
  <dcterms:created xsi:type="dcterms:W3CDTF">2020-02-11T20:54:10Z</dcterms:created>
  <dcterms:modified xsi:type="dcterms:W3CDTF">2020-02-26T19:47:58Z</dcterms:modified>
</cp:coreProperties>
</file>