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>
    <definedName name="_xlnm.Print_Area" localSheetId="0">'F4_BP'!$B$1:$E$103</definedName>
    <definedName name="_xlnm.Print_Titles" localSheetId="0">'F4_BP'!$1:$5</definedName>
  </definedNames>
  <calcPr fullCalcOnLoad="1"/>
</workbook>
</file>

<file path=xl/comments1.xml><?xml version="1.0" encoding="utf-8"?>
<comments xmlns="http://schemas.openxmlformats.org/spreadsheetml/2006/main">
  <authors>
    <author>SAUL ZU?IGA BARCENAS</author>
  </authors>
  <commentList>
    <comment ref="C15" authorId="0">
      <text>
        <r>
          <rPr>
            <b/>
            <sz val="9"/>
            <rFont val="Tahoma"/>
            <family val="2"/>
          </rPr>
          <t xml:space="preserve">de acuerdo al articulo 2 fracc ii NO SE INCLUYE EL FINANCIAMIENTO 
PROPIO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<sst xmlns="http://schemas.openxmlformats.org/spreadsheetml/2006/main" count="77" uniqueCount="53">
  <si>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</si>
  <si>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</si>
  <si>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</si>
  <si>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</si>
  <si>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</si>
  <si>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</si>
  <si>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</si>
  <si>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</si>
  <si>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</si>
  <si>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</si>
  <si>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</si>
  <si>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</si>
  <si>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</si>
  <si>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</si>
  <si>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</si>
  <si>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</si>
  <si>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</si>
  <si>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</si>
  <si>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</si>
  <si>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</si>
  <si>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</si>
  <si>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</si>
  <si>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</si>
  <si>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</si>
  <si>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</si>
  <si>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</si>
  <si>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</si>
  <si>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</si>
  <si>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</si>
  <si>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</si>
  <si>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</si>
  <si>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</si>
  <si>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</si>
  <si>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</si>
  <si>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</si>
  <si>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</si>
  <si>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</si>
  <si>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</si>
  <si>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</si>
  <si>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</si>
  <si>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</si>
  <si>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</si>
  <si>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</si>
  <si>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</si>
  <si>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ESTATAL DEL SISTEMA PENITENCIARIO DE QUERÉTARO (a)</t>
  </si>
  <si>
    <t>Del 1 de Enero al 31 de Diciembre de 2019 (b)</t>
  </si>
  <si>
    <t>Bajo protesta de decir verdad declaramos que los Estados Financieros y sus Notas son razonablemente correctos y responsabilidad del emisor</t>
  </si>
  <si>
    <t>M. EN G.P.A. MIGUEL ÁNGEL CONTRERAS ÁLVAREZ</t>
  </si>
  <si>
    <t>MTRO. ENRIQUE GUTIÉRREZ RODRÍGUEZ</t>
  </si>
  <si>
    <t>COMISIONADO</t>
  </si>
  <si>
    <t>SUBDIRECTOR ADMINISTRATIVO</t>
  </si>
  <si>
    <t>C.P. SAÚL IRÁN ZÚÑIGA BÁRCENAS</t>
  </si>
  <si>
    <t>COORDINADOR DE RECURSOS FINANCIEROS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</si>
</sst>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0_ ;[Red]\-#,##0.00\ "/>
    <numFmt numFmtId="174" formatCode="#,##0_ ;\-#,##0\ "/>
    <numFmt numFmtId="175" formatCode="#,##0.0_ ;\-#,##0.0\ "/>
    <numFmt numFmtId="176" formatCode="#,##0.00_ ;\-#,##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6.75"/>
      <color indexed="8"/>
      <name val="Arial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7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rgb="FF000000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6.75"/>
      <color rgb="FF000000"/>
      <name val="Arial"/>
      <family val="2"/>
    </font>
    <font>
      <sz val="10"/>
      <color rgb="FF000000"/>
      <name val="Arial Narrow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7"/>
      <color theme="1"/>
      <name val="Calibri"/>
      <family val="2"/>
    </font>
    <font>
      <b/>
      <vertAlign val="superscript"/>
      <sz val="8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vertical="center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172" fontId="49" fillId="0" borderId="13" xfId="0" applyNumberFormat="1" applyFont="1" applyBorder="1" applyAlignment="1">
      <alignment vertical="center" wrapText="1"/>
    </xf>
    <xf numFmtId="172" fontId="49" fillId="0" borderId="11" xfId="0" applyNumberFormat="1" applyFont="1" applyBorder="1" applyAlignment="1">
      <alignment vertical="center" wrapText="1"/>
    </xf>
    <xf numFmtId="172" fontId="50" fillId="0" borderId="14" xfId="0" applyNumberFormat="1" applyFont="1" applyBorder="1" applyAlignment="1">
      <alignment vertical="center" wrapText="1"/>
    </xf>
    <xf numFmtId="172" fontId="50" fillId="0" borderId="11" xfId="0" applyNumberFormat="1" applyFont="1" applyBorder="1" applyAlignment="1">
      <alignment vertical="center" wrapText="1"/>
    </xf>
    <xf numFmtId="172" fontId="49" fillId="0" borderId="14" xfId="0" applyNumberFormat="1" applyFont="1" applyBorder="1" applyAlignment="1">
      <alignment horizontal="left" vertical="center" wrapText="1" indent="5"/>
    </xf>
    <xf numFmtId="172" fontId="49" fillId="0" borderId="14" xfId="0" applyNumberFormat="1" applyFont="1" applyBorder="1" applyAlignment="1">
      <alignment vertical="center" wrapText="1"/>
    </xf>
    <xf numFmtId="172" fontId="49" fillId="33" borderId="11" xfId="0" applyNumberFormat="1" applyFont="1" applyFill="1" applyBorder="1" applyAlignment="1">
      <alignment vertical="center" wrapText="1"/>
    </xf>
    <xf numFmtId="172" fontId="49" fillId="0" borderId="15" xfId="0" applyNumberFormat="1" applyFont="1" applyBorder="1" applyAlignment="1">
      <alignment vertical="center" wrapText="1"/>
    </xf>
    <xf numFmtId="172" fontId="49" fillId="0" borderId="12" xfId="0" applyNumberFormat="1" applyFont="1" applyBorder="1" applyAlignment="1">
      <alignment vertical="center" wrapText="1"/>
    </xf>
    <xf numFmtId="172" fontId="50" fillId="33" borderId="16" xfId="0" applyNumberFormat="1" applyFont="1" applyFill="1" applyBorder="1" applyAlignment="1">
      <alignment vertical="center"/>
    </xf>
    <xf numFmtId="172" fontId="50" fillId="33" borderId="17" xfId="0" applyNumberFormat="1" applyFont="1" applyFill="1" applyBorder="1" applyAlignment="1">
      <alignment horizontal="center" vertical="center" wrapText="1"/>
    </xf>
    <xf numFmtId="172" fontId="50" fillId="0" borderId="15" xfId="0" applyNumberFormat="1" applyFont="1" applyBorder="1" applyAlignment="1">
      <alignment vertical="center" wrapText="1"/>
    </xf>
    <xf numFmtId="172" fontId="50" fillId="0" borderId="12" xfId="0" applyNumberFormat="1" applyFont="1" applyBorder="1" applyAlignment="1">
      <alignment vertical="center" wrapText="1"/>
    </xf>
    <xf numFmtId="172" fontId="49" fillId="0" borderId="0" xfId="0" applyNumberFormat="1" applyFont="1" applyAlignment="1">
      <alignment/>
    </xf>
    <xf numFmtId="172" fontId="50" fillId="33" borderId="18" xfId="0" applyNumberFormat="1" applyFont="1" applyFill="1" applyBorder="1" applyAlignment="1">
      <alignment horizontal="center" vertical="center"/>
    </xf>
    <xf numFmtId="172" fontId="50" fillId="33" borderId="12" xfId="0" applyNumberFormat="1" applyFont="1" applyFill="1" applyBorder="1" applyAlignment="1">
      <alignment horizontal="center" vertical="center"/>
    </xf>
    <xf numFmtId="172" fontId="49" fillId="0" borderId="13" xfId="0" applyNumberFormat="1" applyFont="1" applyBorder="1" applyAlignment="1">
      <alignment vertical="center"/>
    </xf>
    <xf numFmtId="172" fontId="49" fillId="0" borderId="11" xfId="0" applyNumberFormat="1" applyFont="1" applyBorder="1" applyAlignment="1">
      <alignment vertical="center"/>
    </xf>
    <xf numFmtId="172" fontId="50" fillId="0" borderId="14" xfId="0" applyNumberFormat="1" applyFont="1" applyBorder="1" applyAlignment="1">
      <alignment vertical="center"/>
    </xf>
    <xf numFmtId="172" fontId="50" fillId="0" borderId="11" xfId="0" applyNumberFormat="1" applyFont="1" applyBorder="1" applyAlignment="1">
      <alignment vertical="center"/>
    </xf>
    <xf numFmtId="172" fontId="49" fillId="0" borderId="14" xfId="0" applyNumberFormat="1" applyFont="1" applyBorder="1" applyAlignment="1">
      <alignment horizontal="left" vertical="center" indent="5"/>
    </xf>
    <xf numFmtId="172" fontId="49" fillId="0" borderId="14" xfId="0" applyNumberFormat="1" applyFont="1" applyBorder="1" applyAlignment="1">
      <alignment vertical="center"/>
    </xf>
    <xf numFmtId="172" fontId="50" fillId="0" borderId="15" xfId="0" applyNumberFormat="1" applyFont="1" applyBorder="1" applyAlignment="1">
      <alignment vertical="center"/>
    </xf>
    <xf numFmtId="172" fontId="50" fillId="0" borderId="12" xfId="0" applyNumberFormat="1" applyFont="1" applyBorder="1" applyAlignment="1">
      <alignment vertical="center"/>
    </xf>
    <xf numFmtId="172" fontId="49" fillId="0" borderId="14" xfId="0" applyNumberFormat="1" applyFont="1" applyBorder="1" applyAlignment="1">
      <alignment horizontal="justify" vertical="center"/>
    </xf>
    <xf numFmtId="172" fontId="49" fillId="0" borderId="14" xfId="0" applyNumberFormat="1" applyFont="1" applyBorder="1" applyAlignment="1">
      <alignment horizontal="left" vertical="center" indent="1"/>
    </xf>
    <xf numFmtId="172" fontId="49" fillId="34" borderId="11" xfId="0" applyNumberFormat="1" applyFont="1" applyFill="1" applyBorder="1" applyAlignment="1">
      <alignment vertical="center"/>
    </xf>
    <xf numFmtId="172" fontId="50" fillId="0" borderId="14" xfId="0" applyNumberFormat="1" applyFont="1" applyBorder="1" applyAlignment="1">
      <alignment horizontal="left" vertical="center" indent="1"/>
    </xf>
    <xf numFmtId="172" fontId="50" fillId="0" borderId="14" xfId="0" applyNumberFormat="1" applyFont="1" applyBorder="1" applyAlignment="1">
      <alignment horizontal="left" vertical="center" wrapText="1" indent="1"/>
    </xf>
    <xf numFmtId="172" fontId="49" fillId="0" borderId="14" xfId="0" applyNumberFormat="1" applyFont="1" applyBorder="1" applyAlignment="1">
      <alignment horizontal="left" vertical="center" wrapText="1" indent="1"/>
    </xf>
    <xf numFmtId="172" fontId="49" fillId="0" borderId="11" xfId="0" applyNumberFormat="1" applyFont="1" applyBorder="1" applyAlignment="1">
      <alignment vertical="center" wrapText="1"/>
    </xf>
    <xf numFmtId="172" fontId="49" fillId="0" borderId="11" xfId="0" applyNumberFormat="1" applyFont="1" applyBorder="1" applyAlignment="1">
      <alignment vertical="center" wrapText="1"/>
    </xf>
    <xf numFmtId="172" fontId="49" fillId="0" borderId="11" xfId="0" applyNumberFormat="1" applyFont="1" applyBorder="1" applyAlignment="1">
      <alignment vertical="center" wrapText="1"/>
    </xf>
    <xf numFmtId="172" fontId="49" fillId="0" borderId="0" xfId="0" applyNumberFormat="1" applyFont="1" applyAlignment="1">
      <alignment/>
    </xf>
    <xf numFmtId="172" fontId="49" fillId="33" borderId="0" xfId="0" applyNumberFormat="1" applyFont="1" applyFill="1" applyBorder="1" applyAlignment="1">
      <alignment vertical="center" wrapText="1"/>
    </xf>
    <xf numFmtId="7" fontId="51" fillId="35" borderId="0" xfId="52" applyNumberFormat="1" applyFont="1" applyFill="1" applyBorder="1" applyAlignment="1">
      <alignment vertical="top" wrapText="1"/>
      <protection/>
    </xf>
    <xf numFmtId="174" fontId="52" fillId="35" borderId="14" xfId="52" applyNumberFormat="1" applyFont="1" applyFill="1" applyBorder="1" applyAlignment="1">
      <alignment vertical="top" wrapText="1"/>
      <protection/>
    </xf>
    <xf numFmtId="43" fontId="49" fillId="0" borderId="0" xfId="47" applyFont="1" applyAlignment="1">
      <alignment/>
    </xf>
    <xf numFmtId="172" fontId="49" fillId="0" borderId="11" xfId="0" applyNumberFormat="1" applyFont="1" applyBorder="1" applyAlignment="1">
      <alignment vertical="center" wrapText="1"/>
    </xf>
    <xf numFmtId="172" fontId="49" fillId="0" borderId="11" xfId="0" applyNumberFormat="1" applyFont="1" applyBorder="1" applyAlignment="1">
      <alignment vertical="center" wrapText="1"/>
    </xf>
    <xf numFmtId="172" fontId="49" fillId="0" borderId="11" xfId="0" applyNumberFormat="1" applyFont="1" applyBorder="1" applyAlignment="1">
      <alignment horizontal="right" vertical="center"/>
    </xf>
    <xf numFmtId="172" fontId="49" fillId="0" borderId="11" xfId="0" applyNumberFormat="1" applyFont="1" applyBorder="1" applyAlignment="1">
      <alignment vertical="center" wrapText="1"/>
    </xf>
    <xf numFmtId="172" fontId="49" fillId="0" borderId="0" xfId="0" applyNumberFormat="1" applyFont="1" applyAlignment="1">
      <alignment/>
    </xf>
    <xf numFmtId="172" fontId="50" fillId="33" borderId="19" xfId="0" applyNumberFormat="1" applyFont="1" applyFill="1" applyBorder="1" applyAlignment="1">
      <alignment vertical="center"/>
    </xf>
    <xf numFmtId="172" fontId="50" fillId="33" borderId="20" xfId="0" applyNumberFormat="1" applyFont="1" applyFill="1" applyBorder="1" applyAlignment="1">
      <alignment vertical="center"/>
    </xf>
    <xf numFmtId="172" fontId="50" fillId="33" borderId="13" xfId="0" applyNumberFormat="1" applyFont="1" applyFill="1" applyBorder="1" applyAlignment="1">
      <alignment horizontal="center" vertical="center"/>
    </xf>
    <xf numFmtId="172" fontId="50" fillId="33" borderId="15" xfId="0" applyNumberFormat="1" applyFont="1" applyFill="1" applyBorder="1" applyAlignment="1">
      <alignment horizontal="center" vertical="center"/>
    </xf>
    <xf numFmtId="172" fontId="50" fillId="33" borderId="13" xfId="0" applyNumberFormat="1" applyFont="1" applyFill="1" applyBorder="1" applyAlignment="1">
      <alignment horizontal="center" vertical="center" wrapText="1"/>
    </xf>
    <xf numFmtId="172" fontId="50" fillId="33" borderId="15" xfId="0" applyNumberFormat="1" applyFont="1" applyFill="1" applyBorder="1" applyAlignment="1">
      <alignment horizontal="center" vertical="center" wrapText="1"/>
    </xf>
    <xf numFmtId="172" fontId="49" fillId="0" borderId="21" xfId="0" applyNumberFormat="1" applyFont="1" applyBorder="1" applyAlignment="1">
      <alignment vertical="center"/>
    </xf>
    <xf numFmtId="0" fontId="50" fillId="33" borderId="19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vertical="center"/>
    </xf>
    <xf numFmtId="0" fontId="50" fillId="33" borderId="20" xfId="0" applyFont="1" applyFill="1" applyBorder="1" applyAlignment="1">
      <alignment vertical="center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25" fillId="36" borderId="0" xfId="0" applyFont="1" applyFill="1" applyBorder="1" applyAlignment="1" applyProtection="1">
      <alignment vertical="top"/>
      <protection/>
    </xf>
    <xf numFmtId="0" fontId="53" fillId="36" borderId="0" xfId="0" applyFont="1" applyFill="1" applyBorder="1" applyAlignment="1" applyProtection="1">
      <alignment horizontal="left" vertical="top"/>
      <protection/>
    </xf>
    <xf numFmtId="0" fontId="53" fillId="36" borderId="0" xfId="0" applyFont="1" applyFill="1" applyBorder="1" applyAlignment="1" applyProtection="1">
      <alignment vertical="top"/>
      <protection/>
    </xf>
    <xf numFmtId="43" fontId="53" fillId="36" borderId="0" xfId="47" applyFont="1" applyFill="1" applyBorder="1" applyAlignment="1" applyProtection="1">
      <alignment horizontal="right" vertical="top" wrapText="1"/>
      <protection/>
    </xf>
    <xf numFmtId="0" fontId="54" fillId="0" borderId="24" xfId="0" applyFont="1" applyBorder="1" applyAlignment="1">
      <alignment horizontal="center" vertical="center"/>
    </xf>
    <xf numFmtId="43" fontId="55" fillId="36" borderId="0" xfId="47" applyFont="1" applyFill="1" applyBorder="1" applyAlignment="1" applyProtection="1">
      <alignment horizontal="right" vertical="top"/>
      <protection/>
    </xf>
    <xf numFmtId="43" fontId="55" fillId="36" borderId="24" xfId="47" applyFont="1" applyFill="1" applyBorder="1" applyAlignment="1" applyProtection="1">
      <alignment horizontal="right" vertical="top"/>
      <protection/>
    </xf>
    <xf numFmtId="0" fontId="54" fillId="0" borderId="25" xfId="0" applyFont="1" applyBorder="1" applyAlignment="1">
      <alignment horizontal="center"/>
    </xf>
    <xf numFmtId="0" fontId="56" fillId="36" borderId="0" xfId="0" applyFont="1" applyFill="1" applyAlignment="1" applyProtection="1">
      <alignment vertical="center"/>
      <protection/>
    </xf>
    <xf numFmtId="3" fontId="54" fillId="0" borderId="0" xfId="0" applyNumberFormat="1" applyFont="1" applyBorder="1" applyAlignment="1">
      <alignment/>
    </xf>
    <xf numFmtId="0" fontId="54" fillId="0" borderId="0" xfId="0" applyFont="1" applyAlignment="1">
      <alignment horizontal="center"/>
    </xf>
    <xf numFmtId="3" fontId="54" fillId="0" borderId="0" xfId="0" applyNumberFormat="1" applyFont="1" applyAlignment="1">
      <alignment/>
    </xf>
    <xf numFmtId="43" fontId="56" fillId="36" borderId="0" xfId="47" applyFont="1" applyFill="1" applyAlignment="1" applyProtection="1">
      <alignment vertical="center"/>
      <protection/>
    </xf>
    <xf numFmtId="0" fontId="57" fillId="0" borderId="0" xfId="0" applyFont="1" applyAlignment="1">
      <alignment horizontal="center"/>
    </xf>
    <xf numFmtId="43" fontId="58" fillId="36" borderId="0" xfId="47" applyFont="1" applyFill="1" applyAlignment="1" applyProtection="1">
      <alignment vertical="center"/>
      <protection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02"/>
  <sheetViews>
    <sheetView tabSelected="1" zoomScalePageLayoutView="0" workbookViewId="0" topLeftCell="A1">
      <pane ySplit="8" topLeftCell="A39" activePane="bottomLeft" state="frozen"/>
      <selection pane="topLeft" activeCell="A1" sqref="A1"/>
      <selection pane="bottomLeft" activeCell="B103" sqref="B1:E10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6.7109375" style="1" customWidth="1"/>
    <col min="4" max="5" width="21.7109375" style="1" customWidth="1"/>
    <col min="6" max="6" width="11.421875" style="1" customWidth="1"/>
    <col min="7" max="7" width="12.8515625" style="1" bestFit="1" customWidth="1"/>
    <col min="8" max="16384" width="11.421875" style="1" customWidth="1"/>
  </cols>
  <sheetData>
    <row r="1" ht="13.5" thickBot="1"/>
    <row r="2" spans="2:5" ht="12.75">
      <c r="B2" s="55" t="s">
        <v>44</v>
      </c>
      <c r="C2" s="56"/>
      <c r="D2" s="56"/>
      <c r="E2" s="57"/>
    </row>
    <row r="3" spans="2:5" ht="12.75">
      <c r="B3" s="58" t="s">
        <v>0</v>
      </c>
      <c r="C3" s="59"/>
      <c r="D3" s="59"/>
      <c r="E3" s="60"/>
    </row>
    <row r="4" spans="2:5" ht="12.75">
      <c r="B4" s="58" t="s">
        <v>45</v>
      </c>
      <c r="C4" s="59"/>
      <c r="D4" s="59"/>
      <c r="E4" s="60"/>
    </row>
    <row r="5" spans="2:5" ht="13.5" thickBot="1">
      <c r="B5" s="61" t="s">
        <v>1</v>
      </c>
      <c r="C5" s="62"/>
      <c r="D5" s="62"/>
      <c r="E5" s="63"/>
    </row>
    <row r="6" spans="2:5" ht="13.5" thickBot="1">
      <c r="B6" s="2"/>
      <c r="C6" s="2"/>
      <c r="D6" s="2"/>
      <c r="E6" s="2"/>
    </row>
    <row r="7" spans="2:5" ht="12.75">
      <c r="B7" s="64" t="s">
        <v>2</v>
      </c>
      <c r="C7" s="3" t="s">
        <v>3</v>
      </c>
      <c r="D7" s="66" t="s">
        <v>5</v>
      </c>
      <c r="E7" s="3" t="s">
        <v>6</v>
      </c>
    </row>
    <row r="8" spans="2:5" ht="13.5" thickBot="1">
      <c r="B8" s="65"/>
      <c r="C8" s="4" t="s">
        <v>4</v>
      </c>
      <c r="D8" s="67"/>
      <c r="E8" s="4" t="s">
        <v>7</v>
      </c>
    </row>
    <row r="9" spans="2:5" ht="12.75">
      <c r="B9" s="7" t="s">
        <v>8</v>
      </c>
      <c r="C9" s="8">
        <f>SUM(C10:C12)</f>
        <v>454589356</v>
      </c>
      <c r="D9" s="8">
        <f>SUM(D10:D12)</f>
        <v>486416563.19</v>
      </c>
      <c r="E9" s="8">
        <f>SUM(E10:E12)</f>
        <v>486416563.19</v>
      </c>
    </row>
    <row r="10" spans="2:8" ht="12.75">
      <c r="B10" s="9" t="s">
        <v>9</v>
      </c>
      <c r="C10" s="35">
        <v>454589356</v>
      </c>
      <c r="D10" s="45">
        <v>473378987.92</v>
      </c>
      <c r="E10" s="45">
        <v>473378987.92</v>
      </c>
      <c r="G10" s="43"/>
      <c r="H10" s="43"/>
    </row>
    <row r="11" spans="2:8" ht="12.75">
      <c r="B11" s="9" t="s">
        <v>10</v>
      </c>
      <c r="C11" s="35">
        <v>0</v>
      </c>
      <c r="D11" s="37">
        <v>13037575.27</v>
      </c>
      <c r="E11" s="37">
        <v>13037575.27</v>
      </c>
      <c r="G11" s="43"/>
      <c r="H11" s="43"/>
    </row>
    <row r="12" spans="2:5" ht="12.75">
      <c r="B12" s="9" t="s">
        <v>11</v>
      </c>
      <c r="C12" s="35">
        <v>0</v>
      </c>
      <c r="D12" s="35">
        <v>0</v>
      </c>
      <c r="E12" s="35">
        <v>0</v>
      </c>
    </row>
    <row r="13" spans="2:5" ht="12.75">
      <c r="B13" s="7"/>
      <c r="C13" s="6"/>
      <c r="D13" s="6"/>
      <c r="E13" s="6"/>
    </row>
    <row r="14" spans="2:8" ht="15">
      <c r="B14" s="7" t="s">
        <v>42</v>
      </c>
      <c r="C14" s="8">
        <f>SUM(C15:C16)</f>
        <v>454589356</v>
      </c>
      <c r="D14" s="8">
        <f>SUM(D15:D16)</f>
        <v>482179253.0799999</v>
      </c>
      <c r="E14" s="8">
        <f>SUM(E15:E16)</f>
        <v>474786082.4</v>
      </c>
      <c r="G14" s="47"/>
      <c r="H14" s="47"/>
    </row>
    <row r="15" spans="2:8" ht="25.5">
      <c r="B15" s="9" t="s">
        <v>12</v>
      </c>
      <c r="C15" s="36">
        <f>525364612-70775256</f>
        <v>454589356</v>
      </c>
      <c r="D15" s="46">
        <f>543399907.81-D19</f>
        <v>469141677.80999994</v>
      </c>
      <c r="E15" s="46">
        <f>536006737.13-E19</f>
        <v>461748507.13</v>
      </c>
      <c r="G15" s="44"/>
      <c r="H15" s="44"/>
    </row>
    <row r="16" spans="2:8" ht="25.5">
      <c r="B16" s="9" t="s">
        <v>13</v>
      </c>
      <c r="C16" s="36">
        <v>0</v>
      </c>
      <c r="D16" s="46">
        <v>13037575.27</v>
      </c>
      <c r="E16" s="46">
        <v>13037575.27</v>
      </c>
      <c r="G16" s="44"/>
      <c r="H16" s="44"/>
    </row>
    <row r="17" spans="2:8" ht="12.75">
      <c r="B17" s="10"/>
      <c r="C17" s="6"/>
      <c r="D17" s="6"/>
      <c r="E17" s="6"/>
      <c r="G17" s="42"/>
      <c r="H17" s="38"/>
    </row>
    <row r="18" spans="2:5" ht="12.75">
      <c r="B18" s="7" t="s">
        <v>14</v>
      </c>
      <c r="C18" s="11"/>
      <c r="D18" s="8">
        <f>SUM(D19:D20)</f>
        <v>74258230</v>
      </c>
      <c r="E18" s="8">
        <f>SUM(E19:E20)</f>
        <v>74258230</v>
      </c>
    </row>
    <row r="19" spans="2:7" ht="25.5">
      <c r="B19" s="9" t="s">
        <v>15</v>
      </c>
      <c r="C19" s="39"/>
      <c r="D19" s="41">
        <v>74258230</v>
      </c>
      <c r="E19" s="41">
        <v>74258230</v>
      </c>
      <c r="F19" s="40"/>
      <c r="G19" s="40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78495540.11000007</v>
      </c>
      <c r="E22" s="7">
        <f>E9-E14+E18</f>
        <v>85888710.79000002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78495540.11000007</v>
      </c>
      <c r="E24" s="7">
        <f>E22-E12</f>
        <v>85888710.79000002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4237310.110000074</v>
      </c>
      <c r="E26" s="8">
        <f>E24-E18</f>
        <v>11630480.790000021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4"/>
      <c r="C28" s="54"/>
      <c r="D28" s="54"/>
      <c r="E28" s="54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4237310.110000074</v>
      </c>
      <c r="E35" s="8">
        <f>E26-E31</f>
        <v>11630480.790000021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8" t="s">
        <v>20</v>
      </c>
      <c r="C38" s="52" t="s">
        <v>26</v>
      </c>
      <c r="D38" s="50" t="s">
        <v>5</v>
      </c>
      <c r="E38" s="19" t="s">
        <v>6</v>
      </c>
    </row>
    <row r="39" spans="2:5" ht="13.5" thickBot="1">
      <c r="B39" s="49"/>
      <c r="C39" s="53"/>
      <c r="D39" s="51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8" t="s">
        <v>20</v>
      </c>
      <c r="C51" s="19" t="s">
        <v>3</v>
      </c>
      <c r="D51" s="50" t="s">
        <v>5</v>
      </c>
      <c r="E51" s="19" t="s">
        <v>6</v>
      </c>
    </row>
    <row r="52" spans="2:5" ht="13.5" thickBot="1">
      <c r="B52" s="49"/>
      <c r="C52" s="20" t="s">
        <v>21</v>
      </c>
      <c r="D52" s="51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454589356</v>
      </c>
      <c r="D54" s="26">
        <f>D10</f>
        <v>473378987.92</v>
      </c>
      <c r="E54" s="26">
        <f>E10</f>
        <v>473378987.92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454589356</v>
      </c>
      <c r="D60" s="22">
        <f>D15</f>
        <v>469141677.80999994</v>
      </c>
      <c r="E60" s="22">
        <f>E15</f>
        <v>461748507.13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74258230</v>
      </c>
      <c r="E62" s="22">
        <f>E19</f>
        <v>74258230</v>
      </c>
    </row>
    <row r="63" spans="2:5" ht="12.75">
      <c r="B63" s="30"/>
      <c r="C63" s="22"/>
      <c r="D63" s="22"/>
      <c r="E63" s="22"/>
    </row>
    <row r="64" spans="2:8" ht="12.75">
      <c r="B64" s="32" t="s">
        <v>36</v>
      </c>
      <c r="C64" s="24">
        <f>C54+C56-C60+C62</f>
        <v>0</v>
      </c>
      <c r="D64" s="23">
        <f>D54+D56-D60+D62</f>
        <v>78495540.11000007</v>
      </c>
      <c r="E64" s="23">
        <f>E54+E56-E60+E62</f>
        <v>85888710.79000002</v>
      </c>
      <c r="G64" s="38"/>
      <c r="H64" s="38"/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78495540.11000007</v>
      </c>
      <c r="E66" s="23">
        <f>E64-E56</f>
        <v>85888710.79000002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8" t="s">
        <v>20</v>
      </c>
      <c r="C69" s="52" t="s">
        <v>26</v>
      </c>
      <c r="D69" s="50" t="s">
        <v>5</v>
      </c>
      <c r="E69" s="19" t="s">
        <v>6</v>
      </c>
    </row>
    <row r="70" spans="2:5" ht="13.5" thickBot="1">
      <c r="B70" s="49"/>
      <c r="C70" s="53"/>
      <c r="D70" s="51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13037575.27</v>
      </c>
      <c r="E72" s="26">
        <f>E11</f>
        <v>13037575.27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13037575.27</v>
      </c>
      <c r="E78" s="22">
        <f>E16</f>
        <v>13037575.27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  <row r="86" spans="2:4" ht="12.75">
      <c r="B86" s="68" t="s">
        <v>46</v>
      </c>
      <c r="C86" s="68"/>
      <c r="D86" s="68"/>
    </row>
    <row r="87" spans="2:4" ht="12.75">
      <c r="B87" s="69"/>
      <c r="C87" s="70"/>
      <c r="D87" s="71"/>
    </row>
    <row r="88" spans="2:4" ht="12.75">
      <c r="B88" s="69"/>
      <c r="C88" s="70"/>
      <c r="D88" s="71"/>
    </row>
    <row r="89" spans="2:4" ht="12.75">
      <c r="B89" s="69"/>
      <c r="C89" s="70"/>
      <c r="D89" s="71"/>
    </row>
    <row r="90" spans="2:4" ht="12.75">
      <c r="B90" s="72"/>
      <c r="C90" s="73"/>
      <c r="D90" s="74"/>
    </row>
    <row r="91" spans="2:4" ht="13.5">
      <c r="B91" s="75" t="s">
        <v>47</v>
      </c>
      <c r="C91" s="76"/>
      <c r="D91" s="77" t="s">
        <v>48</v>
      </c>
    </row>
    <row r="92" spans="2:4" ht="13.5">
      <c r="B92" s="78" t="s">
        <v>49</v>
      </c>
      <c r="C92" s="76"/>
      <c r="D92" s="79" t="s">
        <v>50</v>
      </c>
    </row>
    <row r="93" spans="2:4" ht="13.5">
      <c r="B93" s="78"/>
      <c r="C93" s="80"/>
      <c r="D93" s="80"/>
    </row>
    <row r="94" spans="2:4" ht="12.75">
      <c r="B94" s="81"/>
      <c r="C94" s="82"/>
      <c r="D94" s="82"/>
    </row>
    <row r="95" spans="2:4" ht="12.75">
      <c r="B95" s="81"/>
      <c r="C95" s="82"/>
      <c r="D95" s="82"/>
    </row>
    <row r="96" spans="2:4" ht="12.75">
      <c r="B96" s="81"/>
      <c r="C96" s="82"/>
      <c r="D96" s="82"/>
    </row>
    <row r="97" spans="2:4" ht="12.75">
      <c r="B97" s="81"/>
      <c r="C97" s="82"/>
      <c r="D97" s="82"/>
    </row>
    <row r="98" spans="2:4" ht="12.75">
      <c r="B98" s="81"/>
      <c r="C98" s="82"/>
      <c r="D98" s="82"/>
    </row>
    <row r="99" spans="2:4" ht="15">
      <c r="B99" s="83"/>
      <c r="C99" s="84"/>
      <c r="D99" s="84"/>
    </row>
    <row r="100" spans="2:4" ht="12.75">
      <c r="B100" s="85" t="s">
        <v>51</v>
      </c>
      <c r="C100" s="85"/>
      <c r="D100" s="85"/>
    </row>
    <row r="101" spans="2:4" ht="12.75">
      <c r="B101" s="85" t="s">
        <v>52</v>
      </c>
      <c r="C101" s="85"/>
      <c r="D101" s="85"/>
    </row>
    <row r="102" spans="2:4" ht="15">
      <c r="B102" s="86"/>
      <c r="C102" s="87"/>
      <c r="D102" s="88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 horizontalCentered="1"/>
  <pageMargins left="0.5118110236220472" right="0.5118110236220472" top="0.7480314960629921" bottom="0.7480314960629921" header="0.31496062992125984" footer="0.31496062992125984"/>
  <pageSetup fitToHeight="0" horizontalDpi="600" verticalDpi="600" orientation="portrait" scale="70" r:id="rId3"/>
  <rowBreaks count="1" manualBreakCount="1">
    <brk id="67" max="255" man="1"/>
  </rowBreaks>
  <colBreaks count="1" manualBreakCount="1">
    <brk id="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SAUL ZUÑIGA BARCENAS</cp:lastModifiedBy>
  <cp:lastPrinted>2020-02-12T00:23:46Z</cp:lastPrinted>
  <dcterms:created xsi:type="dcterms:W3CDTF">2016-10-11T20:00:09Z</dcterms:created>
  <dcterms:modified xsi:type="dcterms:W3CDTF">2020-02-12T00:23:54Z</dcterms:modified>
  <cp:category/>
  <cp:version/>
  <cp:contentType/>
  <cp:contentStatus/>
</cp:coreProperties>
</file>