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 POA" sheetId="1" r:id="rId1"/>
  </sheets>
  <definedNames>
    <definedName name="_xlnm.Print_Area" localSheetId="0">' POA'!$A$1:$P$65</definedName>
  </definedNames>
  <calcPr fullCalcOnLoad="1"/>
</workbook>
</file>

<file path=xl/sharedStrings.xml><?xml version="1.0" encoding="utf-8"?>
<sst xmlns="http://schemas.openxmlformats.org/spreadsheetml/2006/main" count="296" uniqueCount="234">
  <si>
    <t xml:space="preserve">NIVEL </t>
  </si>
  <si>
    <t>RESUMEN NARRATIVO</t>
  </si>
  <si>
    <t xml:space="preserve">FIN </t>
  </si>
  <si>
    <t>Contribuir a promover la inclusión social de la población en situación de vulnerabilidad.</t>
  </si>
  <si>
    <t>PROPÓSITO</t>
  </si>
  <si>
    <t>COMPONENTE 1</t>
  </si>
  <si>
    <t>COMPONENTE 2</t>
  </si>
  <si>
    <t xml:space="preserve">NOMBRE DEL PROGRAMA    </t>
  </si>
  <si>
    <t xml:space="preserve">OBJETIVO DE GOBIERNO     </t>
  </si>
  <si>
    <t>ACTIVIDAD 1.1</t>
  </si>
  <si>
    <t>ACTIVIDAD 1.2</t>
  </si>
  <si>
    <t>ACTIVIDAD 2.1</t>
  </si>
  <si>
    <t>ACTIVIDAD 2.2</t>
  </si>
  <si>
    <t>ACTIVIDAD 2.3</t>
  </si>
  <si>
    <t>ACTIVIDAD 2.4</t>
  </si>
  <si>
    <t>ACTIVIDAD 2.5</t>
  </si>
  <si>
    <t>Supervisión y evaluación de la correcta ejecución del gasto publico.</t>
  </si>
  <si>
    <t>ACTIVIDAD 5.7</t>
  </si>
  <si>
    <t>Contribuir a  fortalecer el desarrollo integral comunitario en las zonas de alta y muy alta marginación del Estado.</t>
  </si>
  <si>
    <t>Programa de servicios alimentarios para la asistencia social</t>
  </si>
  <si>
    <t>Eje I. Querétaro Humano. El desarrollo planeado busca mejorar la calidad y condiciones de vida de los queretanos. Este eje prevé acciones que permitan la equidad de oportunidades, la inclusión y la cohesión social; reducir las brechas de desigualdad, promoviendo el ejercicio efectivo de los derechos sociales en la población y trabajar en forma conjunta, sociedad y gobierno guiados por valores, en la promoción de estilos de vida sanos y saludables e inhibir los factores de riesgo ocasionados por el ocio o la desesperanza.</t>
  </si>
  <si>
    <t>Porcentaje de medición de población vulnerable por carencias sociales respecto a la Población no pobre y no vulnerable.</t>
  </si>
  <si>
    <t>(Número de personas pertenecientes a la población vulnerable por carencias sociales / Número de personas pertenecientes a la Población no pobre y no vulnerable)*100</t>
  </si>
  <si>
    <t>Porcentaje de Hogares con carencia por acceso a la alimentación.</t>
  </si>
  <si>
    <t>(Hogares con carencia por acceso a la alimentación del periodo T / Suma total de Hogares con carencia por acceso a la alimentación  y  Hogares no carentes de acceso a la alimentación del periodo T)*100</t>
  </si>
  <si>
    <t>NOMBRE DEL INDICADOR 2019</t>
  </si>
  <si>
    <t>FÓRMULA 2019</t>
  </si>
  <si>
    <t>ACTIVIDAD 1.3</t>
  </si>
  <si>
    <t>ACTIVIDAD 1.4</t>
  </si>
  <si>
    <t>ACTIVIDAD 1.5</t>
  </si>
  <si>
    <t>Var.1</t>
  </si>
  <si>
    <t>Var.2</t>
  </si>
  <si>
    <t>1° Trim</t>
  </si>
  <si>
    <t>JUSTIFICACIÓN</t>
  </si>
  <si>
    <t>AVANCE</t>
  </si>
  <si>
    <t>META ANUAL 2019</t>
  </si>
  <si>
    <t>2° Trim</t>
  </si>
  <si>
    <t>Población vulnerable sujeta a servicios de rehabilitación, protección a menores, desarrollo comunitario y asistencia social obtienen una vida funcional en materia de discapacidad, son defendidos jurídicamente y son atendidos con beneficios sociales de acuerdo a sus necesidades.</t>
  </si>
  <si>
    <t>Porcentaje de otorgamiento de servicios de atención a la discapacidad, protección a menores, desarrollo comunitario y asistencia social respecto a lo proyectado.</t>
  </si>
  <si>
    <t>(Número de servicios de atención a la discapacidad, representación jurídica y asistencia social otorgados / Número de servicios de atención a la discapacidad, representación jurídica y asistencia social proyectados) *100
 &lt;&lt;PROCURADURÍA DE PROTECCIÓN DE NIÑAS, NIÑOS Y ADOLESCENTES DEL ESTADO&gt;&gt;</t>
  </si>
  <si>
    <t>(Número de servicios de atención a la discapacidad, representación jurídica y asistencia social otorgados / Número de servicios de atención a la discapacidad, representación jurídica y asistencia social proyectados) *100
 &lt;&lt;DIRECCIÓN DE DESARROLLO COMUNITARIO&gt;&gt;</t>
  </si>
  <si>
    <t>(Número de servicios de atención a la discapacidad, representación jurídica y asistencia social otorgados / Número de servicios de atención a la discapacidad, representación jurídica y asistencia social proyectados) *100
 &lt;&lt;DIRECCIÓN DE REHABILITACIÓN Y ASISTENCIA SOCIAL&gt;&gt;</t>
  </si>
  <si>
    <t>Servicios integrales de rehabilitación para personas con discapacidad.</t>
  </si>
  <si>
    <t xml:space="preserve">Porcentaje de otorgamiento de Servicios integrales de rehabilitación para personas con discapacidad respecto a las solicitudes recibidas. </t>
  </si>
  <si>
    <t>(Número de servicios integrales de rehabilitación para personas con discapacidad otorgados / Número de solicitudes recibidas  para servicios integrales de rehabilitación para personas con discapacidad) *100</t>
  </si>
  <si>
    <t>Otorgamiento de servicio de rutas de autobuses del servicio de transporte especializado para personas con discapacidad y de la tercera edad.</t>
  </si>
  <si>
    <t>Porcentaje de usuarios satisfechos con servicio de transporte especializado.</t>
  </si>
  <si>
    <t>(Suma total de la encuesta de satisfacción  de los usuarios / Número total de usuarios encuestados) * 100</t>
  </si>
  <si>
    <t xml:space="preserve">Porcentaje de usuarios beneficiados con el servicio de transporte especializado. </t>
  </si>
  <si>
    <t>(Usuarios transportados/capacidad instalada del servicio de transporte)*100</t>
  </si>
  <si>
    <t>Otorgamiento de servicios de atención integral a personas vulnerables y personas con algún tipo de Discapacidad a través del Centro de Rehabilitación Integral Querétaro.</t>
  </si>
  <si>
    <t xml:space="preserve">Porcentaje de cumplimiento de consultas médicas y paramédicas. </t>
  </si>
  <si>
    <t>(Número total de consultas médicas y paramédicas realizadas / Número total de consultas medicas y paramédicas programadas) *100</t>
  </si>
  <si>
    <t>Porcentaje de cumplimiento de servicios de terapia de rehabilitación.</t>
  </si>
  <si>
    <t>(Número total servicios de terapia de rehabilitación realizados / Número total servicios de terapia  de rehabilitación programados)*100</t>
  </si>
  <si>
    <t>Servicios asistenciales para la población vulnerable.</t>
  </si>
  <si>
    <t xml:space="preserve">Porcentaje de otorgamiento de servicios asistenciales para la población vulnerable respecto a las solicitudes recibidas. </t>
  </si>
  <si>
    <t>(Número de servicios asistenciales para la población vulnerable otorgados / Número de solicitudes recibidas de servicios asistenciales para la población vulnerable) *100</t>
  </si>
  <si>
    <t>Servicio de Estancia Infantil, brindando atención integral en aspectos de educación, nutrición y salud.</t>
  </si>
  <si>
    <t>Porcentaje de usuarios beneficiados en recibir servicio asistencial y educativo.</t>
  </si>
  <si>
    <t>(Número total de usuarios beneficiados en recibir servicio asistencial y educativa en los Centros de Atención de Desarrollo Infantil / La capacidad instalada de los Centros de Atención de Desarrollo Infantil) *100</t>
  </si>
  <si>
    <t>Realización de acciones preventivas  y de atención dirigidas a  la niñez , adolescencia y adultos  sobre riesgos psicosociales, salud, trabajo infantil y derechos de la infancia .</t>
  </si>
  <si>
    <t xml:space="preserve">Porcentaje  de cumplimiento de  beneficiarios  con actividades formativas y servicios de Centro de  día proporcionadas a  niñez y adolescencia. </t>
  </si>
  <si>
    <t>(Número total de beneficiarios con actividades formativas y servicios de Centro  de día / Número total de beneficiarios  con Actividades formativas y servicios de Centro de día proyectados)*100</t>
  </si>
  <si>
    <t xml:space="preserve">Porcentaje de cumplimiento de  capacitaciones y seguimiento a  los SMDIF. </t>
  </si>
  <si>
    <t>(Número total de capacitaciones y seguimiento a los SMDIF realizadas / Número total de capacitaciones  y seguimiento a los SMDIF programadas)*100</t>
  </si>
  <si>
    <t>Atención a Personas Vulnerables solicitantes de Asistencia Social.</t>
  </si>
  <si>
    <t>Porcentaje de cumplimiento de número de usuarios beneficiados con apoyos otorgados a personas sujetos de asistencia social.</t>
  </si>
  <si>
    <t>(Número total de apoyos entregados a sujetos de asistencia social / numero total de apoyos programados para sujetos de asistencia social)*100</t>
  </si>
  <si>
    <t>Otorgamiento de Servicios Integrales de Desarrollo Personal para las Mujeres.</t>
  </si>
  <si>
    <t>Porcentaje de cumplimiento de mujeres atendidas con base  al otorgamiento de servicios integrales para su desarrollo y crecimiento personal.</t>
  </si>
  <si>
    <t>100 * ( Número total de mujeres atendidas con servicios integrales de desarrollo y crecimiento personal en el año T / Número total de mujeres programadas con servicios integrales de desarrollo y crecimiento personal en el año T)</t>
  </si>
  <si>
    <t>Brindar hospedaje y alimentación a familiares de pacientes hospitalizados, a pacientes o sujetos de asistencia social dentro del Albergue Gral. Ramón Rodríguez Familiar.</t>
  </si>
  <si>
    <t>Porcentaje de usuarios beneficiados con el servicio de alimentos, respecto a lo proyectado.</t>
  </si>
  <si>
    <t>100 * ( Numero de alimentos otorgados  /Numero de alimentos programados)</t>
  </si>
  <si>
    <t>Porcentaje de usuarios beneficiados con el servicio de hospedaje, respecto a lo proyectado.</t>
  </si>
  <si>
    <t>100 * ( Número de personas hospedadas / Numero de  hospedajes programados)</t>
  </si>
  <si>
    <t>ACTIVIDAD 2.6</t>
  </si>
  <si>
    <t>Atención Gerontológica Integral en la Coordinación del Programa Estatal del Adulto Mayor.</t>
  </si>
  <si>
    <t>Porcentaje de cumplimiento con la impartición de capacitaciones al personal de los SMDIF.</t>
  </si>
  <si>
    <t>(Número total de capacitaciones realizadas a los SMDIF/Número total de capacitaciones programadas en los SMDIF)*100</t>
  </si>
  <si>
    <t>N/A</t>
  </si>
  <si>
    <t>Porcentaje total de servicios integrales que se brindan a los adultos mayores en actividades de terapia ocupacional recreativa y servicios complementarios.</t>
  </si>
  <si>
    <t>(Número total de servicios con actividades de terapia ocupacional recreativa y servicios complementarios realizados/Número total de servicios con actividades de terapia ocupacional recreativa y servicios complementarios programados)*100</t>
  </si>
  <si>
    <t>COMPONENTE 3</t>
  </si>
  <si>
    <t>Servicios integrales para población marginada.</t>
  </si>
  <si>
    <t>Porcentaje de otorgamiento de Servicios integrales para población marginada respecto a la población beneficiaria proyectada.</t>
  </si>
  <si>
    <t>(Número de servicios integrales para población marginada  otorgados / Número de servicios integrales para población marginada proyectados) *100</t>
  </si>
  <si>
    <t>ACTIVIDAD 3.2</t>
  </si>
  <si>
    <t>Entrega de servicios de salud, de recreación y apoyos proporcionados a la población de media, alta y muy alta marginación.</t>
  </si>
  <si>
    <t>Porcentaje de cumplimiento de entrega de servicios de salud, de recreación y apoyos proporcionados a la población de media, alta y muy alta marginación.</t>
  </si>
  <si>
    <t xml:space="preserve">100 * (Número total de servicios brindados de salud, recreación y apoyos proporcionados a la poblacion de media, alta y muy alta marginación realizados / Número total de servicios brindados de salud, recreación y apoyos proporcionados a la población de media, alta y muy alta marginación proyectados) </t>
  </si>
  <si>
    <t>ACTIVIDAD 3.3</t>
  </si>
  <si>
    <t>Entrega de servicios en materia de desarrollo humano, organización, participación social, alimentación, prevención,  vivienda, artes y oficios para grupos vulnerables en el Estado de Querétaro.</t>
  </si>
  <si>
    <t>Porcentaje de cumplimiento de servicios de materia de desarrollo humano, organización, participación social, alimentación, prevención,  vivienda, artes y oficios para grupos vulnerables.</t>
  </si>
  <si>
    <t>(Número total  de beneficiarios en servicios de materia de desarrollo humano, organización, participación social, alimentación, prevención,  vivienda, artes y oficios para grupos vulnerables realizados / Número total  de beneficiarios en servicios de materia de desarrollo humano, organización, participación social, alimentación, prevención,  vivienda, artes y oficios para grupos vulnerables proyectados) * 100</t>
  </si>
  <si>
    <t xml:space="preserve">COMPONENTE 4 </t>
  </si>
  <si>
    <t>Servicios integrales de protección a menores.</t>
  </si>
  <si>
    <t>Porcentaje de otorgamiento servicios integrales de protección a menores respecto a las solicitudes de competencia.</t>
  </si>
  <si>
    <t>(Número de servicios integrales de protección a menores otorgados / Número de servicios integrales de protección a menores competentes) *100</t>
  </si>
  <si>
    <t>ACTIVIDAD 4.1</t>
  </si>
  <si>
    <t>Elaborar diagnóstico y plan de restitución de derechos vulnerados de Niñas, Niños y Adolescentes vinculándose con todas las instituciones.</t>
  </si>
  <si>
    <t>Porcentaje de cumplimiento de la elaboración de diagnóstico y plan de restitución de derechos vulnerados de Niñas, Niños y Adolescentes.</t>
  </si>
  <si>
    <t>(Número total de diagnósticos y planes de restitución de derechos vulnerados de Niñas, Niños y Adolescentes realizados / Número total de diagnósticos y planes de restitución de derechos vulnerados de Niñas, Niños y Adolescentes proyectados) *100</t>
  </si>
  <si>
    <t>ACTIVIDAD 4.2</t>
  </si>
  <si>
    <t>Representar jurídicamente a niñas, niños y adolescentes en procedimientos de cualquier materia, exceptuando la materia penal</t>
  </si>
  <si>
    <t>Porcentaje de cumplimiento de representaciones legales ante las autoridades administrativas y judiciales a niñas, niños y adolescentes en procedimientos de cualquier materia, exceptuando la materia penal</t>
  </si>
  <si>
    <t>(Número total de representaciones legales ante las autoridades administrativas y judiciales a niñas, niños y adolescentes en procedimientos de cualquier materia, exceptuando la materia penal otorgadas / Representaciones legales ante las autoridades administrativas y judiciales a niñas, niños y adolescentes en procedimientos de cualquier materia, exceptuando la materia penal proyectados) *100</t>
  </si>
  <si>
    <t>ACTIVIDAD 4.3</t>
  </si>
  <si>
    <t>Representar jurídicamente a niñas, niños y adolescentes en procedimientos de materia penal.</t>
  </si>
  <si>
    <t>Porcentaje de cumplimiento de representaciones legales ante las autoridades administrativas y judiciales a niñas, niños y adolescentes en materia penal.</t>
  </si>
  <si>
    <t>(Número total de representaciones legales ante las autoridades administrativas y judiciales a niñas, niños y adolescentes en procedimientos de materia penal otorgadas / Representaciones legales ante las autoridades administrativas y judiciales a niñas, niños y adolescentes en procedimientos de materia penal proyectados) *100</t>
  </si>
  <si>
    <t>ACTIVIDAD 4.4</t>
  </si>
  <si>
    <t>Atender a niñas, niños y adolescentes puestos a disposición en materia de psicología y trabajo social.</t>
  </si>
  <si>
    <t>Porcentaje de cumplimiento de asistencia integral por medio de intervenciones psicológicas y de trabajo social a de niñas, niños y adolescentes en riesgo de maltrato o que han sido maltratados.</t>
  </si>
  <si>
    <t>(Número total de intervenciones psicológicas y de trabajo social a niñas, niños y adolescentes puestos a disposición otorgadas / Intervenciones psicológicas y de trabajo social a niñas, niños y adolescentes proyectados) *100</t>
  </si>
  <si>
    <t>ACTIVIDAD 4.5</t>
  </si>
  <si>
    <t>Proteger y albergar a niñas, niños y adolescentes en situación de victimización.</t>
  </si>
  <si>
    <t>Porcentaje de ingresos de niñas, niños y adolescentes al Centro de Asistencia Social Carmelita Ballesteros.</t>
  </si>
  <si>
    <t>(Número de ingresos de niñas, niños y adolescentes al Centro de Asistencia Social Carmelita Ballesteros / Número de ingresos de niñas, niños y adolescentes al centro de asistencia social Centro de Asistencia Social Carmelita Ballesteros proyectados)*100</t>
  </si>
  <si>
    <t>ACTIVIDAD 4.6</t>
  </si>
  <si>
    <t>Realizar procedimientos administrativos y judiciales para que se lleven a cabo las adopciones.</t>
  </si>
  <si>
    <t>Porcentaje de cumplimiento de la realización procedimientos administrativos y judiciales para las adopciones.</t>
  </si>
  <si>
    <t>(Número de procedimientos administrativos y judiciales para llevar a cabo las adopciones realizados / Número de procedimientos administrativos y judiciales para llevar a cabo las adopciones proyectados)*100</t>
  </si>
  <si>
    <t>ACTIVIDAD 4.7</t>
  </si>
  <si>
    <t>Intervenir jurídicamente en juicios de amparo como representante especial de niñas, niños y adolescentes o como autoridad responsable.</t>
  </si>
  <si>
    <t>Porcentaje de cumplimiento de intervenciones jurídicas  en juicios de amparo como representante especial de niñas, niños y adolescentes o como autoridad responsable.</t>
  </si>
  <si>
    <t>(Número total de intervenciones jurídicas  en juicios de amparo como representante especial de niñas, niños y adolescentes o como autoridad responsable realizadas / Número total de intervenciones jurídicas  en juicios de amparo como representante especial de niñas, niños y adolescentes o como autoridad responsable proyectados)*100</t>
  </si>
  <si>
    <t>ACTIVIDAD 4.8</t>
  </si>
  <si>
    <t>Difundir y promover programas de prevención enfocados a reducir los niveles de violencia familiar.</t>
  </si>
  <si>
    <t>Porcentaje de cumplimiento de acciones de prevención del maltrato infantil y violencia familiar.</t>
  </si>
  <si>
    <t>(Número total de acciones de prevención del maltrato infantil y violencia familiar realizadas / Acciones de prevención del maltrato infantil y violencia familiar  proyectados) *100</t>
  </si>
  <si>
    <t>ACTIVIDAD 4.9</t>
  </si>
  <si>
    <t>Resolver la situación jurídico-familiar de niñas, niños y adolescentes en situación de victimización.</t>
  </si>
  <si>
    <t>Porcentaje de cumplimiento de resoluciones de la situación jurídico-familiar de niñas, niños y adolescentes en situación de victimización.</t>
  </si>
  <si>
    <t>(Número total de resoluciones de la situación jurídico-familiar de niñas, niños y adolescentes en situación de victimización realizadas / Número total de resoluciones de la situación jurídico-familiar de niñas, niños y adolescentes en situación de victimización  proyectados)*100</t>
  </si>
  <si>
    <t xml:space="preserve">COMPONENTE 5 </t>
  </si>
  <si>
    <t>Gastos Administrativos</t>
  </si>
  <si>
    <t>Porcentaje del gasto total de la institución utilizado para atender oportuna y eficientemente los programas operativos de la institución.</t>
  </si>
  <si>
    <t>(Monto total del gasto de la institución utilizado para atender los programas operativos de la institución / Monto total del presupuesto ejercido por la Entidad) *100</t>
  </si>
  <si>
    <t>ACTIVIDAD 5.2</t>
  </si>
  <si>
    <t>Planeación, organización y control de recursos humanos.</t>
  </si>
  <si>
    <t>Porcentaje de empleados del SEDIF que laboran dentro de programas sustantivos.</t>
  </si>
  <si>
    <t>(Total de empleados del SEDIF que laboran dentro de programas sustantivos/ Total de empleados del SEDIF) *100</t>
  </si>
  <si>
    <t>ACTIVIDAD 5.6</t>
  </si>
  <si>
    <t>Planeación, organización, y control de recursos financieros.</t>
  </si>
  <si>
    <t>Porcentaje de eficiencia financiera respecto al ejercicio presupuestal.</t>
  </si>
  <si>
    <t>(Presupuesto ejercido anual/ Presupuesto modificado anual de la Entidad) *100</t>
  </si>
  <si>
    <t>3° Trim</t>
  </si>
  <si>
    <t xml:space="preserve">La información proporcionada para el tercer trimestre, al igual que al anterior, se basó en el número de representaciones jurídicas que se realizaron durante dicho trimestre (Julio, Agosto y Septiembre). La variante que se observa se debe a que se desconoce un número establecido de casos que requieran la atención que esta Coordinación brinda. </t>
  </si>
  <si>
    <t>EL NÚMERO DE PROCEDIMIENTOS ADMNISTARTIVOS DISMINUYÓ, EN VIRTUD DE  QUE ALGUNOS  SOLICITANTES DE ADOPCIÓN NO CUMPLIERON CON LA ENTREGA DE DOCUMENTOS DE CONFORMIDAD CON EL ART. 40 DE L REGLAMENTO DE ADOPCIONES DEL ESTADO DE QUERÉTARO,  Y POR TAL MOTIVO TUVIERON QUE SERA DADOS DE BAJA DICHOS PROCEDIMIENTOS.</t>
  </si>
  <si>
    <t>SE ALCANZÓ UN PORCENTAJE DEL 97.56 % EN EL TERCER TRIMESTRE SOBRE LA PROYECCIÓN REALIZADA, DERIVADO DEL NÚMERO DE NIÑAS, NIÑOS Y ADOLESCENTES QUE FUERON PUESTOS A DISPOSICIÓN POR LA FISCALÍA GENERAL DEL ESTADO.</t>
  </si>
  <si>
    <t xml:space="preserve">Durante este tercer trimestre se cumplió y superó la meta programada de atención a  niñas, niños y adolescentes, que participan en las actividades Educativas, de Alimentación, Salud y Actividades lúdicas recreativas y deportivas  en los tres Centros de Día. Derivado a que hubo una mayor asistencia y párticipación de NNA. </t>
  </si>
  <si>
    <t>Existe variación debido a que una de las Reuniones con NNA DIFusores de los Derechos que se tenía programada para el mes de septiembre, se tuvo que reprogramar para la primera semana de octubre (cuarto trimestre), toda vez que la Secretaría de Educación cambió la fecha de Consejo Escolar de septiembre a octubre y como SEDIF se procura apegarnos a esas fechas en que no se tienen clases para llevar a cabo nuestras actividades para no afectar el ambito educativo de las niñas, niños y adolescentes  Difusores de los Derechos de la niñez.</t>
  </si>
  <si>
    <t>NIÑAS, NIÑOS Y ADOLESCENTES REINTEGRADOS Y RESUELTOS MEDIANTE JUICIOS DE PERDIDA DE PATRIA POTESTAD DURANTE EL PERIODO COMPRENDIDO ENTRE EL 28 DE JUNIO Y EL 2 DE COTUBRE DE 2019; LA VARIABLE PROYECCION PARA EL EJERCICIO 2019 SE REALIZÓ CALCULANDO UN 10% DE INCREMENTO RESPECTO DEL EJERICIO 2018</t>
  </si>
  <si>
    <t>Estas cifras corresponden a la sumatoria del número de personas atendidas, datos que son  proporcionados por cada una de las coordinaciones que integran PROCURADURÍA DE PROTECCIÓN DE NIÑAS, NIÑOS Y ADOLESCENTES.</t>
  </si>
  <si>
    <t>Estas cifras corresponden a la sumatoria de intervenciones psicológicas y trabajo social, mismos datos que son debidamente proporcionados por cada una de las coordinaciones que integran PROCURADURÍA DE PROTECCIÓN DE NIÑAS, NIÑOS Y ADOLESCENTES.</t>
  </si>
  <si>
    <t>Estas cifras corresponden a la sumatoría de los resultados arrojados en los meses de julio, agosto y septiembre 2019, de las actividades que  las Coordinaciones DIF Móvil, Toma mi Mano y Casa de la Mujer llevan a cabo a través de asesorías, capacitaciones,  talleres, cursos y Jornadas de Salud y Servicios, actividades propias de la naturaleza que cada área tiene en la Dirección de Desarrollo Comunitario.</t>
  </si>
  <si>
    <t xml:space="preserve">La meta fue rebasada debido a la apertura de nuevos talleres impartidos por instructores voluntarios; además de esto, se impartió en coordinación con la Unidad Básica de Rehabilitación del municipio de Amealco, un taller dirigido a un sector específico de esa área.  </t>
  </si>
  <si>
    <t>Se brindaron 120 asesorías a Grupos de Desarrollo;  266 actividades autogestivas y de coordinación interinstitucional; se entregaron 71 apoyos de insumos de gallineros, huertos de traspatio y molinos para nixtamal para proyectos de grupos de desarrollo;  se llevaron a cabo 52 visitas de seguimiento a proyectos de Grupos de Desarrollo;  se llevo a cabo una capacitación a los SMDIF y Enlaces Operativos donde opera el Programa Comunidad DIFerente de DIF Nacional; se atendieron 90 localidades con apoyo de material para curso de verano "Raices y Sueños"; se llevó a cabo una  capacitación regional para Promotoras de Curso de Verano</t>
  </si>
  <si>
    <t xml:space="preserve">Esta cifra supero la proyección de lo programado, debido a que se llevaron a cabo 27 Jornadas de Salud y ServicIos;  que se llevaron a cabo en los 18 municipios del Estado, esto en coordinación interinstitucional con dependencias públicas y privadas, además en este trimestre se trabajo con las Delegaciones municipales de Querétaro. </t>
  </si>
  <si>
    <t>Se beneficio a 784 integrantes de Grupos de Desarrollo y 3527 usuarios de Centros de Desarrolllo Comunitario y participantes en acciones de coordinación interinstitucional, 71  integrantes de Grupos de Desarrollo recibieron insumos para proyectos, 109 participantes de las visitas de seguimiento a proyectos de Grupos de Desarrollo, 34 participantes en capacitación sobre la operación del Programa Comunidad DIFerente, 3090 particpantes en curso de verano "Raíces y Sueños 2019", 64 participantes de la capacitación regional de curso de verano</t>
  </si>
  <si>
    <t>El indicador por su naturaleza se reporta de forma anual.</t>
  </si>
  <si>
    <t xml:space="preserve">El porcentaje corresponde a la sumatoria de los resultados de las diferentes acciones de las Coordinaciones, para este 3er. trimestre no se cumplio la meta derivado de que no se llego a la meta en el indicador de Porcentaje de cumplimiento de servicios de terapia de rehabilitación que quedo muy por debajo en comparación con el 1er. y 2do. Trimestre. </t>
  </si>
  <si>
    <t>No se cumplió la meta debido a que se vio disminuida la meta de terapias rehabilitatorias. El resto de las metas se cumplieron</t>
  </si>
  <si>
    <t>Se logró superar la meta establecida.</t>
  </si>
  <si>
    <t>Se rebasó la meta programada debido al incremento en la atención de pacientes a los que se les otorgó Constancias de Discapacidad o Certificados para obtener Placas de Discapacidad  o Credenciales de Discapacidad. esto de acuerdo a reunión con los médicos en la cual se acordó agendar citas extras debido a la demanda de atención.</t>
  </si>
  <si>
    <t xml:space="preserve">No se cumplió la meta debido a que en el área de Terapia de Lenguaje en el turno vespertino renunciaron 2 personas, de los cuales ya fue contratodo un terapéuta a partir del mes de octubre y estamos en espera de la segunda contratación. </t>
  </si>
  <si>
    <t>Se supera la meta de Servicios Asistenciales para la población vulnerable debido a que algunas coordinaciones sobrepasaron la  meta con incremento de apoyos a beneficiarios.</t>
  </si>
  <si>
    <t>Continuamos cumpliendo con la meta establecida, debido a que con el inicio de ciclo escolar se siguen realizando trámites de inscripción.</t>
  </si>
  <si>
    <t>Se cumplio la meta mediante entrega de apoyos asistenciales a la población vulnerable del Estado con la finalidad de mejorar la calidad de vida de los sujetos de asistenica social, además se realizo un programa de entrega de despensas a población vulnerable.</t>
  </si>
  <si>
    <t>Meta dentro del parametro programado.</t>
  </si>
  <si>
    <t>En los meses de abril y julio se dio cumplimiento a la Capacitación Gerontológica dirigida a personal responsable de la atención a la población adulta mayor en los SMDIF, con la finalidad de actualizar conocimientos, perfeccionar habilidades y desarrollar actitudes y competencias laborales.</t>
  </si>
  <si>
    <t>Se cumple con la meta programada a través de las actividades de terapia ocupacional recreativa (culturales, deportivas y sociales), servicios complementarios de atención médica general, geriátrica, psicológica, tanatología, servicio dental y de trabajo social,  así como servicios de alimentación.</t>
  </si>
  <si>
    <t>SE DIO CUMPLIMIENTO EN CASI SU TOTALIDAD AUN CUANDO HAN SURGIDO CAMBIOS EN LA DINAMICA LABORAL Y EN LAS ACTIVIDADES MISMAS.</t>
  </si>
  <si>
    <t>Fue la ejecución de 10 actividades preventivas y la atención de 50 reportes de maltrato infantil. En los meses de Julio, Agosto y Septiembre se ejecutaron 12 acciones preventivas y la atención de 90 reportes de maltrato infantil. Se rebasó la meta se debió al incremento de la demanda y la ejecución cada semana de la impartición de talleres.</t>
  </si>
  <si>
    <t>Que en virtud que en el mes de marzo  del 2019 aumento un juzgado en materia familiar, se ha ido incrementando paulatinamente el trabajo lo cual no fue considerado para esta etapa.</t>
  </si>
  <si>
    <t xml:space="preserve">La información proporcionada para el tercer trimestre se basó en el número de diagnósticos y planes de restitución iniciados durante dicho trimestre. ( Julio 9, Agosto 15 y Septiembre 7). La variante que se observa se debe a que se desconoce un número establecido de casos que requieran la atención que esta Coordinación brinda. </t>
  </si>
  <si>
    <t>La meta se excedió en virtud de que en los meses que comprende el 3er. Trimestre, juzgados federales notificó a esta Procuraduría mayor cantidad de amparos.</t>
  </si>
  <si>
    <t>Niñas, niños,  adolescentes matriculados en escuelas públicas y aquellos que estén en condiciones de riesgo y vulnerabilidad tienen acceso a alimentos con criterios de calidad nutricia</t>
  </si>
  <si>
    <t>Porcentaje de  niñas, niños y adolescentes matriculados en escuelas públicas del estado que tienen acceso a alimentos con calidad nutricia</t>
  </si>
  <si>
    <t>(Número de niñas, niños y adolescentes matriculados en escuelas públicas del estado que reciben un desayuno escolar / Número de niñas, niños y adolescentes matriculados en escuelas públicas del estado) *100</t>
  </si>
  <si>
    <t xml:space="preserve">Para el programa de desayunos escolares se contemplan alumnos de escuelas públicas. Se reporta de manera anual. </t>
  </si>
  <si>
    <t>Dotaciones alimentarias (Desayunos Escolares) para niñas, niños y adolescentes entregados.</t>
  </si>
  <si>
    <t xml:space="preserve">Porcentaje de dotaciones alimentarias (Desayunos Escolares) modalidad frío y caliente entregadas. </t>
  </si>
  <si>
    <t>(Número de dotaciones alimentarias (Desayunos Escolares) modalidad frío y caliente entregadas en el trimestre / Número total de dotaciones alimentarias (Desayunos Escolares) modalidad caliente y frío programadas para entrega trimestral) * 100</t>
  </si>
  <si>
    <t>Para el programa de desayunos escolares son dotaciones.Se reporta de manera trimestral.</t>
  </si>
  <si>
    <t>Integración de comités y levantamiento del padrón de beneficiarios de desayunos escolares</t>
  </si>
  <si>
    <t>Porcentaje de centros escolares participantes en la entrega de desayunos escolares que cuentan con acta de integración de comité y padrón de beneficiarios completo.</t>
  </si>
  <si>
    <t>(Número de centros escolares que cuentan con acta de integración de comité y padrón de beneficiarios / Número de centros escolares beneficiados con el Programa Desayunos Escolares) * 100</t>
  </si>
  <si>
    <t>Para el programa de desayunos escolares se contemplan alumnos de escuelas públicas. Se reporta de manera trimestral</t>
  </si>
  <si>
    <t>Capacitación y asesorías sobre las estrategia de orientación alimentaria, aseguramiento de la calidad y producción de alimentos.</t>
  </si>
  <si>
    <t>Porcentaje de asistentes satisfechos con capacitaciones y asesorías de orientación alimentaria, aseguramiento de la calidad alimentaria y producción de alimentos.</t>
  </si>
  <si>
    <t>(Número de asistentes satisfechos que asisten a capacitaciones y asesorías / Número de asistentes a capacitaciones y asesorías) * 100</t>
  </si>
  <si>
    <t xml:space="preserve">Para el programa de desayunos escolares se contemplan asistentes satisfechos a capacitaciones y asesorías. Se reporta de manera trimestral. </t>
  </si>
  <si>
    <t>Entrega de insumos y servicios: huertos escolares, material impreso, equipamiento, control de plagas, uniformes, muestreos para análisis fisicoquímicos y microbiológicos en cocinas escolares.</t>
  </si>
  <si>
    <t>Porcentaje centros escolares que reciben  insumos y servicios para fortalecer las estrategias de desayunos escolares</t>
  </si>
  <si>
    <t>(Número de centros escolares que reciben insumos y servicios para fortalecer las estrategias de desayunos escolares / Número de centros escolares programados a atender en el periodo) * 100</t>
  </si>
  <si>
    <t xml:space="preserve">Para el programa de desayunos escolares se contemplan centros escolares con huertos escolares, material impreso, equipamiento, control de plagas, uniformes y muestreos para análisi fisicoquímicos y microbiológicos en cocinas escoales. Se reporta de manera trimestral. </t>
  </si>
  <si>
    <t>Supervisión y seguimiento de la operación de la entrega de desayunos escolares</t>
  </si>
  <si>
    <t>Porcentaje de centros escolares que son supervisados respecto de la entrega de desayunos escolares</t>
  </si>
  <si>
    <t>(Número de centros escolares supervisados / Número de centros escolares donde opera el Programa Desayunos Escolares programados a supervisar en el periodo) * 100</t>
  </si>
  <si>
    <t xml:space="preserve">Para el programa de desayunos escolares se contemplan centros escolares supervisados. Se reporta de manera trimestral. </t>
  </si>
  <si>
    <t xml:space="preserve">Cumplimiento de los criterios de calidad nutricia. </t>
  </si>
  <si>
    <t xml:space="preserve">Porcentaje de dotaciones alimentarias (desayunos escolares) que cumplen con los criterios de calidad nutricia para niñas, niños y adolescentes escolarizados </t>
  </si>
  <si>
    <t>(Número total de dotaciones alimentarias (desayunos escolares) que cumplen con los criterios de calidad nutricia según EIASA / Número total de dotaciones alimentarias (desayunos escolares) adquiridas en el periodo) * 100</t>
  </si>
  <si>
    <t>Para el programa desayunos escolares son dotaciones. Se reporta de manera trimestral.</t>
  </si>
  <si>
    <t>Dotaciones alimentarias entregadas para menores de 5 años no escolarizados y sujetos vulnerables que presentan desnutrición</t>
  </si>
  <si>
    <t>Porcentaje de dotaciones alimentarias para menores de 5 años no escolarizados y sujetos vulnerables que presentan desnutrición entregados</t>
  </si>
  <si>
    <t>(Número total de dotaciones alimentarias para menores de 5 años no escolarizados y sujetos vulnerables que presentan desnutrición entregadas trimestralmente / Número total de dotaciones alimentarias para menores de 5 años no escolarizados y sujetos vulnerables programadas para entrega trimestral) * 100</t>
  </si>
  <si>
    <t>Para el programa atención alimentaria para menores de 5 años en riesgo, no escolarizados y programa asistencia alimentaria a sujetos vulnerables, se consideran dotaciones ó despensas. Se reporta de manera trimestral.</t>
  </si>
  <si>
    <t>Entregar de equipo antropométrico y material impreso de orientación alimentaria al SMDIF</t>
  </si>
  <si>
    <t>Porcentaje de SMDIF que operan los programas alimentarios para población vulnerable que reciben equipo antropométrico y material impreso de orientación alimentaria.</t>
  </si>
  <si>
    <t>(Número de SMDIF que reciben equipo antropométrico o material impreso de orientación alimentaria / Número de SMDIF que operan los programas Atención a menores de 5 años en riesgo, no escolarizados y Asistencia Alimentaria a Sujetos Vulnerables) * 100</t>
  </si>
  <si>
    <t>Para el programa atención alimentaria para menores de 5 años en riesgo, no escolarizados y programa asistencia alimentaria a sujetos vulnerables, se consideran SMDIF que reciben equipos antropométricos.                                                                   Se reporta de manera trimestral.</t>
  </si>
  <si>
    <t>Integración de expediente clinico nutriológico y levantamiento del padrón de beneficiarios</t>
  </si>
  <si>
    <t>Porcentaje de beneficiarios que cuentan con expediente clínico nutriológico que se encuentran en el padrón de beneficiarios.</t>
  </si>
  <si>
    <t>(Número de beneficiarios de los programas Atención a menores de 5 años en riesgo, no escolarizados y Asistencia Alimentaria a Sujetos Vulnerables  que cuentan con un expediente clínico nutriológico / Número de beneficiarios de los programas Atención a menores de 5 años en riesgo, no escolarizados y Asistencia Alimentaria a Sujetos Vulnerables   que se encuentran en el padrón de beneficiarios) * 100</t>
  </si>
  <si>
    <t>Para el programa atención alimentaria para menores de 5 años en riesgo, no escolarizados y programa asistencia alimentaria a sujetos vulnerables, se consideran beneficiarios con expedientes clínico nutriológico.                                                                   Se reporta de manera trimestral.</t>
  </si>
  <si>
    <t>Capacitación y asesorías sobre las estrategia de orientación alimentaria, aseguramiento de la calidad.</t>
  </si>
  <si>
    <t>Para el programa atención alimentaria para menores de 5 años en riesgo, no escolarizados y programa asistencia alimentaria a sujetos vulnerables, se consideran asistentes satisfechos a capacitados y asesorías.                                                                   Se reporta de manera trimestral.</t>
  </si>
  <si>
    <t>Supervisión y seguimiento de la operación de los programas alimentarios</t>
  </si>
  <si>
    <t>Porcentaje de SMDIF que operan los programas alimentarios para población vulnerable y son supervisados en los programas Atención a menores de 5 años en riesgo, no escolarizados y Asistencia Alimentaria a Sujetos Vulnerables</t>
  </si>
  <si>
    <t>(Número de SMDIF que son supervisados en los programas Atención a menores de 5 años en riesgo, no escolarizados y Asistencia Alimentaria a Sujetos Vulnerables / Número de SMDIF que operan los programas Atención a menores de 5 años en riesgo, no escolarizados y Asistencia Alimentaria a Sujetos Vulnerables programados a supervisar en el periodo) * 100</t>
  </si>
  <si>
    <t>Para el programa atención alimentaria para menores de 5 años en riesgo, no escolarizados y programa asistencia alimentaria a sujetos vulnerables, se consideran los SMDIF supervisados en los programas.                                                                   Se reporta de manera trimestral.</t>
  </si>
  <si>
    <t>Porcentaje de dotaciones alimentarias que cumplen con los criterios de calidad nutricia para menores de 5 años no escolarizados y sujetos vulnerables que presentan desnutrición.</t>
  </si>
  <si>
    <t>(Número total de dotaciones alimentarias para menores de 5 años no escolarizados y sujetos vulnerables que presentan desnutrición que cumplen con los criterios de calidad nutricia según EIASA / Número total de dotaciones alimentarias menores de 5 años no escolarizados y sujetos vulnerables que presentan desnutrición adquiridas) * 100</t>
  </si>
  <si>
    <t>Para el programa atención alimentaria para menores de 5 años en riesgo, no escolarizados y programa asistencia alimentaria a sujetos vulnerables, son dotaciones ó despensas.                                                             Se reporta de manera trimestral.</t>
  </si>
  <si>
    <t>SISTEMA PARA EL DESARROLLO INTEGRAL DE LA FAMILIA DEL ESTADO DE QUERETARO</t>
  </si>
  <si>
    <t>Cuenta Pública</t>
  </si>
  <si>
    <t>Ejercicio 2019</t>
  </si>
  <si>
    <t>INDICADORES DE RESULTADOS</t>
  </si>
  <si>
    <t>Del 1 de enero al 31 de diciembre de 2019</t>
  </si>
  <si>
    <t>(Pesos)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</si>
</sst>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1"/>
      <color theme="1"/>
      <name val="Calibri"/>
      <family val="2"/>
    </font>
    <font>
      <sz val="11"/>
      <color indexed="8"/>
      <name val="Calibri"/>
      <family val="2"/>
    </font>
    <font>
      <b/>
      <sz val="12"/>
      <color indexed="9"/>
      <name val="Arial"/>
      <family val="2"/>
    </font>
    <font>
      <sz val="12"/>
      <color indexed="8"/>
      <name val="Arial"/>
      <family val="2"/>
    </font>
    <font>
      <b/>
      <sz val="12"/>
      <color indexed="8"/>
      <name val="Arial"/>
      <family val="2"/>
    </font>
    <font>
      <sz val="10"/>
      <name val="Arial"/>
      <family val="2"/>
    </font>
    <font>
      <b/>
      <sz val="11"/>
      <color indexed="9"/>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Arial"/>
      <family val="2"/>
    </font>
    <font>
      <sz val="12"/>
      <color rgb="FF000000"/>
      <name val="Arial"/>
      <family val="2"/>
    </font>
    <font>
      <sz val="12"/>
      <color theme="1"/>
      <name val="Arial"/>
      <family val="2"/>
    </font>
    <font>
      <b/>
      <sz val="12"/>
      <color theme="1"/>
      <name val="Arial"/>
      <family val="2"/>
    </font>
    <font>
      <b/>
      <sz val="11"/>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34997999668121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55">
    <xf numFmtId="0" fontId="0" fillId="0" borderId="0" xfId="0" applyFont="1" applyAlignment="1">
      <alignment/>
    </xf>
    <xf numFmtId="0" fontId="43" fillId="33" borderId="10" xfId="0" applyFont="1" applyFill="1" applyBorder="1" applyAlignment="1">
      <alignment horizontal="center" vertical="center" wrapText="1"/>
    </xf>
    <xf numFmtId="0" fontId="44" fillId="0" borderId="10" xfId="52" applyFont="1" applyFill="1" applyBorder="1" applyAlignment="1">
      <alignment horizontal="left" vertical="center" wrapText="1"/>
      <protection/>
    </xf>
    <xf numFmtId="0" fontId="45" fillId="0" borderId="0" xfId="0" applyFont="1" applyAlignment="1">
      <alignment vertical="center"/>
    </xf>
    <xf numFmtId="0" fontId="45" fillId="0" borderId="0" xfId="0" applyFont="1" applyAlignment="1">
      <alignment horizontal="center" vertical="center"/>
    </xf>
    <xf numFmtId="0" fontId="43" fillId="33" borderId="10" xfId="0" applyFont="1" applyFill="1" applyBorder="1" applyAlignment="1">
      <alignment horizontal="left" vertical="center" wrapText="1"/>
    </xf>
    <xf numFmtId="0" fontId="45" fillId="0" borderId="0" xfId="0" applyFont="1" applyAlignment="1">
      <alignment horizontal="left" vertical="center" wrapText="1"/>
    </xf>
    <xf numFmtId="0" fontId="45" fillId="0" borderId="0" xfId="0" applyFont="1" applyBorder="1" applyAlignment="1">
      <alignment horizontal="left" vertical="center" wrapText="1"/>
    </xf>
    <xf numFmtId="0" fontId="45" fillId="0" borderId="0" xfId="0" applyFont="1" applyAlignment="1">
      <alignment horizontal="center" vertical="center" wrapText="1"/>
    </xf>
    <xf numFmtId="0" fontId="43" fillId="33" borderId="11" xfId="0" applyFont="1" applyFill="1" applyBorder="1" applyAlignment="1">
      <alignment horizontal="center" vertical="center" wrapText="1"/>
    </xf>
    <xf numFmtId="0" fontId="44" fillId="33" borderId="10" xfId="52" applyFont="1" applyFill="1" applyBorder="1" applyAlignment="1">
      <alignment horizontal="left" vertical="center" wrapText="1"/>
      <protection/>
    </xf>
    <xf numFmtId="0" fontId="45" fillId="33" borderId="10" xfId="0" applyFont="1" applyFill="1" applyBorder="1" applyAlignment="1">
      <alignment horizontal="left" vertical="center" wrapText="1"/>
    </xf>
    <xf numFmtId="0" fontId="45" fillId="0" borderId="0" xfId="0" applyFont="1" applyFill="1" applyAlignment="1">
      <alignment horizontal="left" vertical="center" wrapText="1"/>
    </xf>
    <xf numFmtId="0" fontId="46" fillId="34"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3" fillId="33" borderId="12" xfId="0" applyFont="1" applyFill="1" applyBorder="1" applyAlignment="1">
      <alignment horizontal="center" vertical="center" wrapText="1"/>
    </xf>
    <xf numFmtId="0" fontId="45" fillId="0" borderId="13" xfId="0" applyFont="1" applyFill="1" applyBorder="1" applyAlignment="1">
      <alignment horizontal="left" vertical="center" wrapText="1"/>
    </xf>
    <xf numFmtId="0" fontId="45" fillId="33" borderId="13" xfId="0" applyFont="1" applyFill="1" applyBorder="1" applyAlignment="1">
      <alignment horizontal="left" vertical="center" wrapText="1"/>
    </xf>
    <xf numFmtId="0" fontId="46" fillId="34" borderId="13" xfId="0" applyFont="1" applyFill="1" applyBorder="1" applyAlignment="1">
      <alignment horizontal="center" vertical="center" wrapText="1"/>
    </xf>
    <xf numFmtId="0" fontId="46" fillId="35" borderId="10" xfId="0" applyFont="1" applyFill="1" applyBorder="1" applyAlignment="1">
      <alignment horizontal="center" vertical="center" wrapText="1"/>
    </xf>
    <xf numFmtId="0" fontId="46" fillId="35" borderId="10" xfId="0" applyFont="1" applyFill="1" applyBorder="1" applyAlignment="1">
      <alignment horizontal="center" vertical="center"/>
    </xf>
    <xf numFmtId="0" fontId="45" fillId="0" borderId="10" xfId="0" applyFont="1" applyBorder="1" applyAlignment="1">
      <alignment vertical="center"/>
    </xf>
    <xf numFmtId="0" fontId="47" fillId="33" borderId="10" xfId="0" applyFont="1" applyFill="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10" fontId="45" fillId="0" borderId="10" xfId="0" applyNumberFormat="1" applyFont="1" applyBorder="1" applyAlignment="1">
      <alignment vertical="center"/>
    </xf>
    <xf numFmtId="0" fontId="45" fillId="0" borderId="10" xfId="0" applyFont="1" applyFill="1" applyBorder="1" applyAlignment="1">
      <alignment horizontal="center" vertical="center" wrapText="1"/>
    </xf>
    <xf numFmtId="3" fontId="45" fillId="0" borderId="10" xfId="0" applyNumberFormat="1" applyFont="1" applyFill="1" applyBorder="1" applyAlignment="1">
      <alignment horizontal="center" vertical="center"/>
    </xf>
    <xf numFmtId="10" fontId="45" fillId="0" borderId="10" xfId="0" applyNumberFormat="1" applyFont="1" applyFill="1" applyBorder="1" applyAlignment="1">
      <alignment vertical="center"/>
    </xf>
    <xf numFmtId="0" fontId="7" fillId="36" borderId="10" xfId="0" applyFont="1" applyFill="1" applyBorder="1" applyAlignment="1">
      <alignment horizontal="left" vertical="center" wrapText="1"/>
    </xf>
    <xf numFmtId="3" fontId="45" fillId="0" borderId="10" xfId="0" applyNumberFormat="1" applyFont="1" applyFill="1" applyBorder="1" applyAlignment="1">
      <alignment horizontal="center" vertical="center" wrapText="1"/>
    </xf>
    <xf numFmtId="9" fontId="45" fillId="0" borderId="10" xfId="0" applyNumberFormat="1" applyFont="1" applyFill="1" applyBorder="1" applyAlignment="1">
      <alignment horizontal="center" vertical="center"/>
    </xf>
    <xf numFmtId="0" fontId="8"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10" xfId="0" applyFont="1" applyFill="1" applyBorder="1" applyAlignment="1">
      <alignment horizontal="center" vertical="center"/>
    </xf>
    <xf numFmtId="0" fontId="8" fillId="0" borderId="10" xfId="52" applyFont="1" applyFill="1" applyBorder="1" applyAlignment="1">
      <alignment horizontal="left" vertical="center" wrapText="1"/>
      <protection/>
    </xf>
    <xf numFmtId="0" fontId="3" fillId="0" borderId="10" xfId="52" applyFont="1" applyFill="1" applyBorder="1" applyAlignment="1">
      <alignment horizontal="left" vertical="center" wrapText="1"/>
      <protection/>
    </xf>
    <xf numFmtId="0" fontId="45" fillId="0" borderId="13" xfId="0" applyFont="1" applyFill="1" applyBorder="1" applyAlignment="1">
      <alignment vertical="center" wrapText="1"/>
    </xf>
    <xf numFmtId="0" fontId="7" fillId="33" borderId="10" xfId="0" applyFont="1" applyFill="1" applyBorder="1" applyAlignment="1">
      <alignment horizontal="left" vertical="center" wrapText="1"/>
    </xf>
    <xf numFmtId="0" fontId="8" fillId="33" borderId="10" xfId="52" applyFont="1" applyFill="1" applyBorder="1" applyAlignment="1">
      <alignment horizontal="left" vertical="center" wrapText="1"/>
      <protection/>
    </xf>
    <xf numFmtId="0" fontId="3" fillId="33" borderId="10" xfId="0" applyFont="1" applyFill="1" applyBorder="1" applyAlignment="1">
      <alignment horizontal="left" vertical="center" wrapText="1"/>
    </xf>
    <xf numFmtId="3"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xf>
    <xf numFmtId="10" fontId="45" fillId="33" borderId="10" xfId="0" applyNumberFormat="1" applyFont="1" applyFill="1" applyBorder="1" applyAlignment="1">
      <alignment vertical="center"/>
    </xf>
    <xf numFmtId="9" fontId="45" fillId="33" borderId="10" xfId="0" applyNumberFormat="1" applyFont="1" applyFill="1" applyBorder="1" applyAlignment="1">
      <alignment horizontal="center" vertical="center"/>
    </xf>
    <xf numFmtId="0" fontId="45" fillId="33" borderId="10" xfId="0" applyFont="1" applyFill="1" applyBorder="1" applyAlignment="1">
      <alignment vertical="center" wrapText="1"/>
    </xf>
    <xf numFmtId="0" fontId="3" fillId="33" borderId="13" xfId="0" applyFont="1" applyFill="1" applyBorder="1" applyAlignment="1">
      <alignment horizontal="left" vertical="center" wrapText="1"/>
    </xf>
    <xf numFmtId="0" fontId="45" fillId="0" borderId="10" xfId="0" applyFont="1" applyFill="1" applyBorder="1" applyAlignment="1">
      <alignment vertical="center" wrapText="1"/>
    </xf>
    <xf numFmtId="10" fontId="45" fillId="0" borderId="10" xfId="0" applyNumberFormat="1" applyFont="1" applyFill="1" applyBorder="1" applyAlignment="1">
      <alignment horizontal="center" vertical="center"/>
    </xf>
    <xf numFmtId="0" fontId="45" fillId="0" borderId="10" xfId="0" applyFont="1" applyBorder="1" applyAlignment="1">
      <alignment horizontal="left" vertical="center" wrapText="1"/>
    </xf>
    <xf numFmtId="0" fontId="45" fillId="0" borderId="13" xfId="0" applyFont="1" applyBorder="1" applyAlignment="1">
      <alignment horizontal="left" vertical="center" wrapText="1"/>
    </xf>
    <xf numFmtId="0" fontId="46"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65"/>
  <sheetViews>
    <sheetView tabSelected="1" view="pageBreakPreview" zoomScale="60" zoomScaleNormal="70" zoomScalePageLayoutView="0" workbookViewId="0" topLeftCell="A1">
      <selection activeCell="B39" sqref="B39"/>
    </sheetView>
  </sheetViews>
  <sheetFormatPr defaultColWidth="11.57421875" defaultRowHeight="15"/>
  <cols>
    <col min="1" max="1" width="31.140625" style="6" customWidth="1"/>
    <col min="2" max="2" width="57.140625" style="6" customWidth="1"/>
    <col min="3" max="3" width="60.00390625" style="7" customWidth="1"/>
    <col min="4" max="4" width="59.8515625" style="6" customWidth="1"/>
    <col min="5" max="5" width="15.7109375" style="8" customWidth="1"/>
    <col min="6" max="6" width="15.7109375" style="4" customWidth="1"/>
    <col min="7" max="7" width="11.57421875" style="3" customWidth="1"/>
    <col min="8" max="8" width="15.7109375" style="8" customWidth="1"/>
    <col min="9" max="9" width="15.7109375" style="4" customWidth="1"/>
    <col min="10" max="10" width="11.57421875" style="3" customWidth="1"/>
    <col min="11" max="12" width="15.140625" style="3" bestFit="1" customWidth="1"/>
    <col min="13" max="13" width="12.7109375" style="3" bestFit="1" customWidth="1"/>
    <col min="14" max="14" width="16.140625" style="3" customWidth="1"/>
    <col min="15" max="15" width="13.28125" style="4" customWidth="1"/>
    <col min="16" max="16" width="50.140625" style="3" customWidth="1"/>
    <col min="17" max="16384" width="11.57421875" style="3" customWidth="1"/>
  </cols>
  <sheetData>
    <row r="2" spans="1:16" ht="15.75">
      <c r="A2" s="54" t="s">
        <v>228</v>
      </c>
      <c r="B2" s="54"/>
      <c r="C2" s="54"/>
      <c r="D2" s="54"/>
      <c r="E2" s="54"/>
      <c r="F2" s="54"/>
      <c r="G2" s="54"/>
      <c r="H2" s="54"/>
      <c r="I2" s="54"/>
      <c r="J2" s="54"/>
      <c r="K2" s="54"/>
      <c r="L2" s="54"/>
      <c r="M2" s="54"/>
      <c r="N2" s="54"/>
      <c r="O2" s="54"/>
      <c r="P2" s="54"/>
    </row>
    <row r="3" spans="1:16" ht="15.75">
      <c r="A3" s="54" t="s">
        <v>229</v>
      </c>
      <c r="B3" s="54"/>
      <c r="C3" s="54"/>
      <c r="D3" s="54"/>
      <c r="E3" s="54"/>
      <c r="F3" s="54"/>
      <c r="G3" s="54"/>
      <c r="H3" s="54"/>
      <c r="I3" s="54"/>
      <c r="J3" s="54"/>
      <c r="K3" s="54"/>
      <c r="L3" s="54"/>
      <c r="M3" s="54"/>
      <c r="N3" s="54"/>
      <c r="O3" s="54"/>
      <c r="P3" s="54"/>
    </row>
    <row r="4" spans="1:16" ht="15.75">
      <c r="A4" s="54" t="s">
        <v>230</v>
      </c>
      <c r="B4" s="54"/>
      <c r="C4" s="54"/>
      <c r="D4" s="54"/>
      <c r="E4" s="54"/>
      <c r="F4" s="54"/>
      <c r="G4" s="54"/>
      <c r="H4" s="54"/>
      <c r="I4" s="54"/>
      <c r="J4" s="54"/>
      <c r="K4" s="54"/>
      <c r="L4" s="54"/>
      <c r="M4" s="54"/>
      <c r="N4" s="54"/>
      <c r="O4" s="54"/>
      <c r="P4" s="54"/>
    </row>
    <row r="5" spans="1:16" ht="15.75">
      <c r="A5" s="54" t="s">
        <v>231</v>
      </c>
      <c r="B5" s="54"/>
      <c r="C5" s="54"/>
      <c r="D5" s="54"/>
      <c r="E5" s="54"/>
      <c r="F5" s="54"/>
      <c r="G5" s="54"/>
      <c r="H5" s="54"/>
      <c r="I5" s="54"/>
      <c r="J5" s="54"/>
      <c r="K5" s="54"/>
      <c r="L5" s="54"/>
      <c r="M5" s="54"/>
      <c r="N5" s="54"/>
      <c r="O5" s="54"/>
      <c r="P5" s="54"/>
    </row>
    <row r="6" spans="1:16" ht="15.75">
      <c r="A6" s="54" t="s">
        <v>232</v>
      </c>
      <c r="B6" s="54"/>
      <c r="C6" s="54"/>
      <c r="D6" s="54"/>
      <c r="E6" s="54"/>
      <c r="F6" s="54"/>
      <c r="G6" s="54"/>
      <c r="H6" s="54"/>
      <c r="I6" s="54"/>
      <c r="J6" s="54"/>
      <c r="K6" s="54"/>
      <c r="L6" s="54"/>
      <c r="M6" s="54"/>
      <c r="N6" s="54"/>
      <c r="O6" s="54"/>
      <c r="P6" s="54"/>
    </row>
    <row r="7" spans="1:16" ht="15.75">
      <c r="A7" s="54" t="s">
        <v>233</v>
      </c>
      <c r="B7" s="54"/>
      <c r="C7" s="54"/>
      <c r="D7" s="54"/>
      <c r="E7" s="54"/>
      <c r="F7" s="54"/>
      <c r="G7" s="54"/>
      <c r="H7" s="54"/>
      <c r="I7" s="54"/>
      <c r="J7" s="54"/>
      <c r="K7" s="54"/>
      <c r="L7" s="54"/>
      <c r="M7" s="54"/>
      <c r="N7" s="54"/>
      <c r="O7" s="54"/>
      <c r="P7" s="54"/>
    </row>
    <row r="10" spans="1:16" s="4" customFormat="1" ht="45" customHeight="1">
      <c r="A10" s="1" t="s">
        <v>0</v>
      </c>
      <c r="B10" s="9" t="s">
        <v>1</v>
      </c>
      <c r="C10" s="9" t="s">
        <v>25</v>
      </c>
      <c r="D10" s="15" t="s">
        <v>26</v>
      </c>
      <c r="E10" s="19" t="s">
        <v>30</v>
      </c>
      <c r="F10" s="20" t="s">
        <v>31</v>
      </c>
      <c r="G10" s="1" t="s">
        <v>32</v>
      </c>
      <c r="H10" s="19" t="s">
        <v>30</v>
      </c>
      <c r="I10" s="20" t="s">
        <v>31</v>
      </c>
      <c r="J10" s="1" t="s">
        <v>36</v>
      </c>
      <c r="K10" s="19" t="s">
        <v>30</v>
      </c>
      <c r="L10" s="20" t="s">
        <v>31</v>
      </c>
      <c r="M10" s="1" t="s">
        <v>148</v>
      </c>
      <c r="N10" s="22" t="s">
        <v>34</v>
      </c>
      <c r="O10" s="22" t="s">
        <v>35</v>
      </c>
      <c r="P10" s="22" t="s">
        <v>33</v>
      </c>
    </row>
    <row r="11" spans="1:16" ht="15" customHeight="1" hidden="1">
      <c r="A11" s="5" t="s">
        <v>2</v>
      </c>
      <c r="B11" s="14" t="s">
        <v>3</v>
      </c>
      <c r="C11" s="14" t="s">
        <v>21</v>
      </c>
      <c r="D11" s="16" t="s">
        <v>22</v>
      </c>
      <c r="E11" s="24"/>
      <c r="F11" s="23"/>
      <c r="G11" s="21"/>
      <c r="H11" s="24"/>
      <c r="I11" s="23"/>
      <c r="J11" s="21"/>
      <c r="K11" s="21"/>
      <c r="L11" s="21"/>
      <c r="M11" s="21"/>
      <c r="N11" s="21"/>
      <c r="O11" s="23"/>
      <c r="P11" s="21"/>
    </row>
    <row r="12" spans="1:16" ht="30" customHeight="1" hidden="1">
      <c r="A12" s="5" t="s">
        <v>17</v>
      </c>
      <c r="B12" s="2" t="s">
        <v>16</v>
      </c>
      <c r="C12" s="14"/>
      <c r="D12" s="16"/>
      <c r="E12" s="24">
        <v>0</v>
      </c>
      <c r="F12" s="23">
        <v>0</v>
      </c>
      <c r="G12" s="25" t="e">
        <f aca="true" t="shared" si="0" ref="G12:G17">E12/F12</f>
        <v>#DIV/0!</v>
      </c>
      <c r="H12" s="24">
        <v>0</v>
      </c>
      <c r="I12" s="23">
        <v>0</v>
      </c>
      <c r="J12" s="25" t="e">
        <f aca="true" t="shared" si="1" ref="J12:J17">H12/I12</f>
        <v>#DIV/0!</v>
      </c>
      <c r="K12" s="25"/>
      <c r="L12" s="25"/>
      <c r="M12" s="25"/>
      <c r="N12" s="25" t="e">
        <f>E12/F12</f>
        <v>#DIV/0!</v>
      </c>
      <c r="O12" s="23"/>
      <c r="P12" s="21"/>
    </row>
    <row r="13" spans="1:16" ht="15.75" hidden="1">
      <c r="A13" s="5"/>
      <c r="B13" s="10"/>
      <c r="C13" s="11"/>
      <c r="D13" s="17"/>
      <c r="E13" s="24">
        <v>0</v>
      </c>
      <c r="F13" s="23">
        <v>0</v>
      </c>
      <c r="G13" s="25" t="e">
        <f t="shared" si="0"/>
        <v>#DIV/0!</v>
      </c>
      <c r="H13" s="24">
        <v>0</v>
      </c>
      <c r="I13" s="23">
        <v>0</v>
      </c>
      <c r="J13" s="25" t="e">
        <f t="shared" si="1"/>
        <v>#DIV/0!</v>
      </c>
      <c r="K13" s="25"/>
      <c r="L13" s="25"/>
      <c r="M13" s="25"/>
      <c r="N13" s="25" t="e">
        <f>E13/F13</f>
        <v>#DIV/0!</v>
      </c>
      <c r="O13" s="23"/>
      <c r="P13" s="21"/>
    </row>
    <row r="14" spans="1:16" ht="31.5" hidden="1">
      <c r="A14" s="5" t="s">
        <v>7</v>
      </c>
      <c r="B14" s="52" t="s">
        <v>19</v>
      </c>
      <c r="C14" s="52"/>
      <c r="D14" s="53"/>
      <c r="E14" s="24">
        <v>0</v>
      </c>
      <c r="F14" s="23">
        <v>0</v>
      </c>
      <c r="G14" s="25" t="e">
        <f t="shared" si="0"/>
        <v>#DIV/0!</v>
      </c>
      <c r="H14" s="24">
        <v>0</v>
      </c>
      <c r="I14" s="23">
        <v>0</v>
      </c>
      <c r="J14" s="25" t="e">
        <f t="shared" si="1"/>
        <v>#DIV/0!</v>
      </c>
      <c r="K14" s="25"/>
      <c r="L14" s="25"/>
      <c r="M14" s="25"/>
      <c r="N14" s="25" t="e">
        <f>E14/F14</f>
        <v>#DIV/0!</v>
      </c>
      <c r="O14" s="23"/>
      <c r="P14" s="21"/>
    </row>
    <row r="15" spans="1:16" ht="65.25" customHeight="1" hidden="1">
      <c r="A15" s="5" t="s">
        <v>8</v>
      </c>
      <c r="B15" s="52" t="s">
        <v>20</v>
      </c>
      <c r="C15" s="52"/>
      <c r="D15" s="53"/>
      <c r="E15" s="24">
        <v>0</v>
      </c>
      <c r="F15" s="23">
        <v>0</v>
      </c>
      <c r="G15" s="25" t="e">
        <f t="shared" si="0"/>
        <v>#DIV/0!</v>
      </c>
      <c r="H15" s="24">
        <v>0</v>
      </c>
      <c r="I15" s="23">
        <v>0</v>
      </c>
      <c r="J15" s="25" t="e">
        <f t="shared" si="1"/>
        <v>#DIV/0!</v>
      </c>
      <c r="K15" s="25"/>
      <c r="L15" s="25"/>
      <c r="M15" s="25"/>
      <c r="N15" s="25" t="e">
        <f>E15/F15</f>
        <v>#DIV/0!</v>
      </c>
      <c r="O15" s="23"/>
      <c r="P15" s="21"/>
    </row>
    <row r="16" spans="1:16" ht="15.75" hidden="1">
      <c r="A16" s="1" t="s">
        <v>0</v>
      </c>
      <c r="B16" s="1" t="s">
        <v>1</v>
      </c>
      <c r="C16" s="13" t="s">
        <v>25</v>
      </c>
      <c r="D16" s="18" t="s">
        <v>26</v>
      </c>
      <c r="E16" s="24">
        <v>0</v>
      </c>
      <c r="F16" s="23">
        <v>0</v>
      </c>
      <c r="G16" s="25" t="e">
        <f t="shared" si="0"/>
        <v>#DIV/0!</v>
      </c>
      <c r="H16" s="24">
        <v>0</v>
      </c>
      <c r="I16" s="23">
        <v>0</v>
      </c>
      <c r="J16" s="25" t="e">
        <f t="shared" si="1"/>
        <v>#DIV/0!</v>
      </c>
      <c r="K16" s="25"/>
      <c r="L16" s="25"/>
      <c r="M16" s="25"/>
      <c r="N16" s="25" t="e">
        <f>E16/F16</f>
        <v>#DIV/0!</v>
      </c>
      <c r="O16" s="23"/>
      <c r="P16" s="21"/>
    </row>
    <row r="17" spans="1:16" ht="60" hidden="1">
      <c r="A17" s="5" t="s">
        <v>2</v>
      </c>
      <c r="B17" s="14" t="s">
        <v>18</v>
      </c>
      <c r="C17" s="14" t="s">
        <v>23</v>
      </c>
      <c r="D17" s="16" t="s">
        <v>24</v>
      </c>
      <c r="E17" s="24">
        <v>0</v>
      </c>
      <c r="F17" s="23">
        <v>0</v>
      </c>
      <c r="G17" s="25" t="e">
        <f t="shared" si="0"/>
        <v>#DIV/0!</v>
      </c>
      <c r="H17" s="24">
        <v>0</v>
      </c>
      <c r="I17" s="23">
        <v>0</v>
      </c>
      <c r="J17" s="25" t="e">
        <f t="shared" si="1"/>
        <v>#DIV/0!</v>
      </c>
      <c r="K17" s="25"/>
      <c r="L17" s="25"/>
      <c r="M17" s="25"/>
      <c r="N17" s="25" t="e">
        <f>E17/F17</f>
        <v>#DIV/0!</v>
      </c>
      <c r="O17" s="23"/>
      <c r="P17" s="21"/>
    </row>
    <row r="18" spans="1:16" ht="120">
      <c r="A18" s="29" t="s">
        <v>4</v>
      </c>
      <c r="B18" s="14" t="s">
        <v>37</v>
      </c>
      <c r="C18" s="14" t="s">
        <v>38</v>
      </c>
      <c r="D18" s="16" t="s">
        <v>39</v>
      </c>
      <c r="E18" s="30">
        <v>9334</v>
      </c>
      <c r="F18" s="27">
        <v>9400</v>
      </c>
      <c r="G18" s="28">
        <v>0.9929787234042553</v>
      </c>
      <c r="H18" s="30">
        <v>9568</v>
      </c>
      <c r="I18" s="27">
        <v>9800</v>
      </c>
      <c r="J18" s="28">
        <v>0.976326530612245</v>
      </c>
      <c r="K18" s="30">
        <v>7910</v>
      </c>
      <c r="L18" s="27">
        <v>8300</v>
      </c>
      <c r="M18" s="28">
        <f>K18/L18</f>
        <v>0.9530120481927711</v>
      </c>
      <c r="N18" s="28">
        <f>((E18+H18+K18)/(F18+I18+L18))</f>
        <v>0.9749818181818182</v>
      </c>
      <c r="O18" s="31">
        <v>0.95</v>
      </c>
      <c r="P18" s="50" t="s">
        <v>155</v>
      </c>
    </row>
    <row r="19" spans="1:16" ht="150">
      <c r="A19" s="29" t="s">
        <v>4</v>
      </c>
      <c r="B19" s="14" t="s">
        <v>37</v>
      </c>
      <c r="C19" s="14" t="s">
        <v>38</v>
      </c>
      <c r="D19" s="16" t="s">
        <v>40</v>
      </c>
      <c r="E19" s="30">
        <v>17955</v>
      </c>
      <c r="F19" s="27">
        <v>11712</v>
      </c>
      <c r="G19" s="28">
        <v>1.5330430327868851</v>
      </c>
      <c r="H19" s="30">
        <v>19860</v>
      </c>
      <c r="I19" s="27">
        <v>12666</v>
      </c>
      <c r="J19" s="28">
        <v>1.5679772619611558</v>
      </c>
      <c r="K19" s="30">
        <v>16925</v>
      </c>
      <c r="L19" s="27">
        <v>11745</v>
      </c>
      <c r="M19" s="28">
        <f aca="true" t="shared" si="2" ref="M19:M51">K19/L19</f>
        <v>1.4410387398893145</v>
      </c>
      <c r="N19" s="28">
        <f>((E19+H19+K19)/(F19+I19+L19))</f>
        <v>1.515378014007696</v>
      </c>
      <c r="O19" s="31">
        <v>0.95</v>
      </c>
      <c r="P19" s="50" t="s">
        <v>157</v>
      </c>
    </row>
    <row r="20" spans="1:16" ht="120">
      <c r="A20" s="29" t="s">
        <v>4</v>
      </c>
      <c r="B20" s="14" t="s">
        <v>37</v>
      </c>
      <c r="C20" s="14" t="s">
        <v>38</v>
      </c>
      <c r="D20" s="16" t="s">
        <v>41</v>
      </c>
      <c r="E20" s="30">
        <v>170776</v>
      </c>
      <c r="F20" s="27">
        <v>186434</v>
      </c>
      <c r="G20" s="28">
        <v>0.9160131735627621</v>
      </c>
      <c r="H20" s="30">
        <v>187745</v>
      </c>
      <c r="I20" s="27">
        <v>189878</v>
      </c>
      <c r="J20" s="28">
        <v>0.9887664711024974</v>
      </c>
      <c r="K20" s="30">
        <v>158780</v>
      </c>
      <c r="L20" s="27">
        <v>178988</v>
      </c>
      <c r="M20" s="28">
        <f t="shared" si="2"/>
        <v>0.8870985764408787</v>
      </c>
      <c r="N20" s="28">
        <f>((E20+H20+K20)/(F20+I20+L20))</f>
        <v>0.9315703223482802</v>
      </c>
      <c r="O20" s="31">
        <v>0.95</v>
      </c>
      <c r="P20" s="50" t="s">
        <v>163</v>
      </c>
    </row>
    <row r="21" spans="1:16" ht="60">
      <c r="A21" s="29" t="s">
        <v>5</v>
      </c>
      <c r="B21" s="32" t="s">
        <v>42</v>
      </c>
      <c r="C21" s="14" t="s">
        <v>43</v>
      </c>
      <c r="D21" s="16" t="s">
        <v>44</v>
      </c>
      <c r="E21" s="30">
        <v>106718</v>
      </c>
      <c r="F21" s="27">
        <v>120898</v>
      </c>
      <c r="G21" s="28">
        <v>0.8827110456748665</v>
      </c>
      <c r="H21" s="30">
        <v>121171</v>
      </c>
      <c r="I21" s="27">
        <v>122292</v>
      </c>
      <c r="J21" s="28">
        <v>0.990833415104831</v>
      </c>
      <c r="K21" s="30">
        <v>97696</v>
      </c>
      <c r="L21" s="27">
        <v>115803</v>
      </c>
      <c r="M21" s="28">
        <f t="shared" si="2"/>
        <v>0.843639629370569</v>
      </c>
      <c r="N21" s="28">
        <f>((E21+H21+K21)/(F21+I21+L21))</f>
        <v>0.9069396896318312</v>
      </c>
      <c r="O21" s="31">
        <v>0.9</v>
      </c>
      <c r="P21" s="50" t="s">
        <v>164</v>
      </c>
    </row>
    <row r="22" spans="1:16" ht="45">
      <c r="A22" s="29" t="s">
        <v>9</v>
      </c>
      <c r="B22" s="14" t="s">
        <v>45</v>
      </c>
      <c r="C22" s="33" t="s">
        <v>46</v>
      </c>
      <c r="D22" s="34" t="s">
        <v>47</v>
      </c>
      <c r="E22" s="30">
        <v>235</v>
      </c>
      <c r="F22" s="27">
        <v>247</v>
      </c>
      <c r="G22" s="28">
        <v>0.951417004048583</v>
      </c>
      <c r="H22" s="30">
        <v>140</v>
      </c>
      <c r="I22" s="27">
        <v>147</v>
      </c>
      <c r="J22" s="28">
        <v>0.9523809523809523</v>
      </c>
      <c r="K22" s="30">
        <v>211</v>
      </c>
      <c r="L22" s="27">
        <v>220</v>
      </c>
      <c r="M22" s="28">
        <f t="shared" si="2"/>
        <v>0.9590909090909091</v>
      </c>
      <c r="N22" s="28">
        <f>((E22+H22+K22)/(F22+I22+L22))</f>
        <v>0.9543973941368078</v>
      </c>
      <c r="O22" s="31">
        <v>0.95</v>
      </c>
      <c r="P22" s="50" t="s">
        <v>165</v>
      </c>
    </row>
    <row r="23" spans="1:16" ht="30">
      <c r="A23" s="29"/>
      <c r="B23" s="14"/>
      <c r="C23" s="33" t="s">
        <v>48</v>
      </c>
      <c r="D23" s="34" t="s">
        <v>49</v>
      </c>
      <c r="E23" s="30">
        <v>46634</v>
      </c>
      <c r="F23" s="27">
        <v>64111</v>
      </c>
      <c r="G23" s="28">
        <v>0.7273946748607883</v>
      </c>
      <c r="H23" s="30">
        <v>50140</v>
      </c>
      <c r="I23" s="27">
        <v>58280</v>
      </c>
      <c r="J23" s="28">
        <v>0.8603294440631435</v>
      </c>
      <c r="K23" s="30">
        <v>47345</v>
      </c>
      <c r="L23" s="27">
        <v>55703</v>
      </c>
      <c r="M23" s="28">
        <f t="shared" si="2"/>
        <v>0.8499542214961492</v>
      </c>
      <c r="N23" s="28">
        <f>((E23+H23+K23)/(F23+I23+L23))</f>
        <v>0.8092299572136062</v>
      </c>
      <c r="O23" s="31">
        <v>0.85</v>
      </c>
      <c r="P23" s="50" t="s">
        <v>165</v>
      </c>
    </row>
    <row r="24" spans="1:16" ht="120">
      <c r="A24" s="29" t="s">
        <v>10</v>
      </c>
      <c r="B24" s="14" t="s">
        <v>50</v>
      </c>
      <c r="C24" s="33" t="s">
        <v>51</v>
      </c>
      <c r="D24" s="34" t="s">
        <v>52</v>
      </c>
      <c r="E24" s="30">
        <v>9624</v>
      </c>
      <c r="F24" s="27">
        <v>7870</v>
      </c>
      <c r="G24" s="28">
        <v>1.22287166454892</v>
      </c>
      <c r="H24" s="30">
        <v>11590</v>
      </c>
      <c r="I24" s="27">
        <v>8145</v>
      </c>
      <c r="J24" s="28">
        <v>1.4229588704726825</v>
      </c>
      <c r="K24" s="30">
        <v>8063</v>
      </c>
      <c r="L24" s="27">
        <v>7500</v>
      </c>
      <c r="M24" s="28">
        <f t="shared" si="2"/>
        <v>1.0750666666666666</v>
      </c>
      <c r="N24" s="28">
        <f>((E24+H24+K24)/(F24+I24+L24))</f>
        <v>1.2450350839889432</v>
      </c>
      <c r="O24" s="31">
        <v>0.9</v>
      </c>
      <c r="P24" s="50" t="s">
        <v>166</v>
      </c>
    </row>
    <row r="25" spans="1:16" ht="90">
      <c r="A25" s="29"/>
      <c r="B25" s="14"/>
      <c r="C25" s="33" t="s">
        <v>53</v>
      </c>
      <c r="D25" s="34" t="s">
        <v>54</v>
      </c>
      <c r="E25" s="30">
        <v>50225</v>
      </c>
      <c r="F25" s="27">
        <v>48670</v>
      </c>
      <c r="G25" s="28">
        <v>1.0319498664475035</v>
      </c>
      <c r="H25" s="30">
        <v>59301</v>
      </c>
      <c r="I25" s="27">
        <v>55720</v>
      </c>
      <c r="J25" s="28">
        <v>1.0642677674084708</v>
      </c>
      <c r="K25" s="30">
        <v>42077</v>
      </c>
      <c r="L25" s="27">
        <v>52380</v>
      </c>
      <c r="M25" s="28">
        <f t="shared" si="2"/>
        <v>0.8033027873234059</v>
      </c>
      <c r="N25" s="28">
        <f>((E25+H25+K25)/(F25+I25+L25))</f>
        <v>0.9670408879249857</v>
      </c>
      <c r="O25" s="31">
        <v>0.9</v>
      </c>
      <c r="P25" s="50" t="s">
        <v>167</v>
      </c>
    </row>
    <row r="26" spans="1:16" ht="75">
      <c r="A26" s="29" t="s">
        <v>6</v>
      </c>
      <c r="B26" s="32" t="s">
        <v>55</v>
      </c>
      <c r="C26" s="14" t="s">
        <v>56</v>
      </c>
      <c r="D26" s="16" t="s">
        <v>57</v>
      </c>
      <c r="E26" s="30">
        <v>64058</v>
      </c>
      <c r="F26" s="27">
        <v>65536</v>
      </c>
      <c r="G26" s="28">
        <v>0.977447509765625</v>
      </c>
      <c r="H26" s="30">
        <v>66574</v>
      </c>
      <c r="I26" s="27">
        <v>67586</v>
      </c>
      <c r="J26" s="28">
        <v>0.9850264847749534</v>
      </c>
      <c r="K26" s="30">
        <v>61084</v>
      </c>
      <c r="L26" s="27">
        <v>63185</v>
      </c>
      <c r="M26" s="28">
        <f t="shared" si="2"/>
        <v>0.9667484371290654</v>
      </c>
      <c r="N26" s="28">
        <f>((E26+H26+K26)/(F26+I26+L26))</f>
        <v>0.9766131620370134</v>
      </c>
      <c r="O26" s="31">
        <v>0.85</v>
      </c>
      <c r="P26" s="50" t="s">
        <v>168</v>
      </c>
    </row>
    <row r="27" spans="1:16" ht="60">
      <c r="A27" s="29" t="s">
        <v>11</v>
      </c>
      <c r="B27" s="33" t="s">
        <v>58</v>
      </c>
      <c r="C27" s="32" t="s">
        <v>59</v>
      </c>
      <c r="D27" s="16" t="s">
        <v>60</v>
      </c>
      <c r="E27" s="30">
        <v>376</v>
      </c>
      <c r="F27" s="27">
        <v>380</v>
      </c>
      <c r="G27" s="28">
        <v>0.9894736842105263</v>
      </c>
      <c r="H27" s="30">
        <v>383</v>
      </c>
      <c r="I27" s="27">
        <v>380</v>
      </c>
      <c r="J27" s="28">
        <v>1.0078947368421052</v>
      </c>
      <c r="K27" s="30">
        <v>352</v>
      </c>
      <c r="L27" s="27">
        <v>380</v>
      </c>
      <c r="M27" s="28">
        <f t="shared" si="2"/>
        <v>0.9263157894736842</v>
      </c>
      <c r="N27" s="28">
        <f>((E27+H27+K27)/(F27+I27+L27))</f>
        <v>0.974561403508772</v>
      </c>
      <c r="O27" s="31">
        <v>0.9</v>
      </c>
      <c r="P27" s="50" t="s">
        <v>169</v>
      </c>
    </row>
    <row r="28" spans="1:16" ht="120">
      <c r="A28" s="29" t="s">
        <v>12</v>
      </c>
      <c r="B28" s="14" t="s">
        <v>61</v>
      </c>
      <c r="C28" s="32" t="s">
        <v>62</v>
      </c>
      <c r="D28" s="35" t="s">
        <v>63</v>
      </c>
      <c r="E28" s="30">
        <v>190</v>
      </c>
      <c r="F28" s="27">
        <v>185</v>
      </c>
      <c r="G28" s="28">
        <v>1.027027027027027</v>
      </c>
      <c r="H28" s="30">
        <v>202</v>
      </c>
      <c r="I28" s="27">
        <v>185</v>
      </c>
      <c r="J28" s="28">
        <v>1.0918918918918918</v>
      </c>
      <c r="K28" s="30">
        <v>177</v>
      </c>
      <c r="L28" s="27">
        <v>175</v>
      </c>
      <c r="M28" s="28">
        <f t="shared" si="2"/>
        <v>1.0114285714285713</v>
      </c>
      <c r="N28" s="28">
        <f>((E28+H28+K28)/(F28+I28+L28))</f>
        <v>1.0440366972477064</v>
      </c>
      <c r="O28" s="28">
        <v>0.9</v>
      </c>
      <c r="P28" s="50" t="s">
        <v>152</v>
      </c>
    </row>
    <row r="29" spans="1:16" ht="195">
      <c r="A29" s="29"/>
      <c r="B29" s="14"/>
      <c r="C29" s="32" t="s">
        <v>64</v>
      </c>
      <c r="D29" s="35" t="s">
        <v>65</v>
      </c>
      <c r="E29" s="30">
        <v>42</v>
      </c>
      <c r="F29" s="27">
        <v>40</v>
      </c>
      <c r="G29" s="28">
        <v>1.05</v>
      </c>
      <c r="H29" s="30">
        <v>44</v>
      </c>
      <c r="I29" s="27">
        <v>41</v>
      </c>
      <c r="J29" s="28">
        <v>1.0731707317073171</v>
      </c>
      <c r="K29" s="30">
        <v>38</v>
      </c>
      <c r="L29" s="27">
        <v>39</v>
      </c>
      <c r="M29" s="28">
        <f t="shared" si="2"/>
        <v>0.9743589743589743</v>
      </c>
      <c r="N29" s="28">
        <f>((E29+H29+K29)/(F29+I29+L29))</f>
        <v>1.0333333333333334</v>
      </c>
      <c r="O29" s="28">
        <v>0.95</v>
      </c>
      <c r="P29" s="50" t="s">
        <v>153</v>
      </c>
    </row>
    <row r="30" spans="1:16" ht="90">
      <c r="A30" s="29" t="s">
        <v>13</v>
      </c>
      <c r="B30" s="14" t="s">
        <v>66</v>
      </c>
      <c r="C30" s="32" t="s">
        <v>67</v>
      </c>
      <c r="D30" s="35" t="s">
        <v>68</v>
      </c>
      <c r="E30" s="30">
        <v>1596</v>
      </c>
      <c r="F30" s="27">
        <v>1631</v>
      </c>
      <c r="G30" s="28">
        <v>0.9785407725321889</v>
      </c>
      <c r="H30" s="30">
        <v>2475</v>
      </c>
      <c r="I30" s="27">
        <v>2505</v>
      </c>
      <c r="J30" s="28">
        <v>0.9880239520958084</v>
      </c>
      <c r="K30" s="30">
        <v>2897</v>
      </c>
      <c r="L30" s="27">
        <v>2505</v>
      </c>
      <c r="M30" s="28">
        <f t="shared" si="2"/>
        <v>1.1564870259481037</v>
      </c>
      <c r="N30" s="28">
        <f>((E30+H30+K30)/(F30+I30+L30))</f>
        <v>1.0492395723535612</v>
      </c>
      <c r="O30" s="31">
        <v>0.95</v>
      </c>
      <c r="P30" s="50" t="s">
        <v>170</v>
      </c>
    </row>
    <row r="31" spans="1:16" ht="105">
      <c r="A31" s="29" t="s">
        <v>14</v>
      </c>
      <c r="B31" s="33" t="s">
        <v>69</v>
      </c>
      <c r="C31" s="36" t="s">
        <v>70</v>
      </c>
      <c r="D31" s="34" t="s">
        <v>71</v>
      </c>
      <c r="E31" s="30">
        <v>174</v>
      </c>
      <c r="F31" s="27">
        <v>150</v>
      </c>
      <c r="G31" s="28">
        <v>1.16</v>
      </c>
      <c r="H31" s="30">
        <v>76</v>
      </c>
      <c r="I31" s="27">
        <v>40</v>
      </c>
      <c r="J31" s="28">
        <v>1.9</v>
      </c>
      <c r="K31" s="30">
        <v>314</v>
      </c>
      <c r="L31" s="27">
        <v>270</v>
      </c>
      <c r="M31" s="28">
        <f t="shared" si="2"/>
        <v>1.162962962962963</v>
      </c>
      <c r="N31" s="28">
        <f>((E31+H31+K31)/(F31+I31+L31))</f>
        <v>1.2260869565217392</v>
      </c>
      <c r="O31" s="31">
        <v>0.85</v>
      </c>
      <c r="P31" s="50" t="s">
        <v>158</v>
      </c>
    </row>
    <row r="32" spans="1:16" ht="60">
      <c r="A32" s="29" t="s">
        <v>15</v>
      </c>
      <c r="B32" s="14" t="s">
        <v>72</v>
      </c>
      <c r="C32" s="14" t="s">
        <v>73</v>
      </c>
      <c r="D32" s="16" t="s">
        <v>74</v>
      </c>
      <c r="E32" s="30">
        <v>16713</v>
      </c>
      <c r="F32" s="27">
        <v>17500</v>
      </c>
      <c r="G32" s="28">
        <v>0.9550285714285714</v>
      </c>
      <c r="H32" s="30">
        <v>16704</v>
      </c>
      <c r="I32" s="27">
        <v>17500</v>
      </c>
      <c r="J32" s="28">
        <v>0.9545142857142858</v>
      </c>
      <c r="K32" s="30">
        <v>16150</v>
      </c>
      <c r="L32" s="27">
        <v>16500</v>
      </c>
      <c r="M32" s="28">
        <f t="shared" si="2"/>
        <v>0.9787878787878788</v>
      </c>
      <c r="N32" s="28">
        <f>((E32+H32+K32)/(F32+I32+L32))</f>
        <v>0.9624660194174758</v>
      </c>
      <c r="O32" s="31">
        <v>0.95</v>
      </c>
      <c r="P32" s="50" t="s">
        <v>171</v>
      </c>
    </row>
    <row r="33" spans="1:16" ht="30">
      <c r="A33" s="29"/>
      <c r="B33" s="14"/>
      <c r="C33" s="14" t="s">
        <v>75</v>
      </c>
      <c r="D33" s="16" t="s">
        <v>76</v>
      </c>
      <c r="E33" s="30">
        <v>4050</v>
      </c>
      <c r="F33" s="27">
        <v>3800</v>
      </c>
      <c r="G33" s="28">
        <v>1.0657894736842106</v>
      </c>
      <c r="H33" s="30">
        <v>4302</v>
      </c>
      <c r="I33" s="27">
        <v>4200</v>
      </c>
      <c r="J33" s="28">
        <v>1.0242857142857142</v>
      </c>
      <c r="K33" s="30">
        <v>3509</v>
      </c>
      <c r="L33" s="27">
        <v>3800</v>
      </c>
      <c r="M33" s="28">
        <f t="shared" si="2"/>
        <v>0.9234210526315789</v>
      </c>
      <c r="N33" s="28">
        <f>((E33+H33+K33)/(F33+I33+L33))</f>
        <v>1.0051694915254237</v>
      </c>
      <c r="O33" s="31">
        <v>0.9</v>
      </c>
      <c r="P33" s="50" t="s">
        <v>171</v>
      </c>
    </row>
    <row r="34" spans="1:16" ht="105">
      <c r="A34" s="29" t="s">
        <v>77</v>
      </c>
      <c r="B34" s="14" t="s">
        <v>78</v>
      </c>
      <c r="C34" s="32" t="s">
        <v>79</v>
      </c>
      <c r="D34" s="35" t="s">
        <v>80</v>
      </c>
      <c r="E34" s="30" t="s">
        <v>81</v>
      </c>
      <c r="F34" s="27" t="s">
        <v>81</v>
      </c>
      <c r="G34" s="51" t="s">
        <v>81</v>
      </c>
      <c r="H34" s="30">
        <v>1</v>
      </c>
      <c r="I34" s="27">
        <v>1</v>
      </c>
      <c r="J34" s="28">
        <v>1</v>
      </c>
      <c r="K34" s="30" t="s">
        <v>81</v>
      </c>
      <c r="L34" s="27" t="s">
        <v>81</v>
      </c>
      <c r="M34" s="51" t="s">
        <v>81</v>
      </c>
      <c r="N34" s="28">
        <v>1</v>
      </c>
      <c r="O34" s="31">
        <v>0.95</v>
      </c>
      <c r="P34" s="50" t="s">
        <v>172</v>
      </c>
    </row>
    <row r="35" spans="1:16" ht="105">
      <c r="A35" s="29"/>
      <c r="B35" s="14"/>
      <c r="C35" s="32" t="s">
        <v>82</v>
      </c>
      <c r="D35" s="35" t="s">
        <v>83</v>
      </c>
      <c r="E35" s="30">
        <v>41091</v>
      </c>
      <c r="F35" s="27">
        <v>42000</v>
      </c>
      <c r="G35" s="28">
        <v>0.9783571428571428</v>
      </c>
      <c r="H35" s="30">
        <v>42709</v>
      </c>
      <c r="I35" s="27">
        <v>43000</v>
      </c>
      <c r="J35" s="28">
        <v>0.9932325581395349</v>
      </c>
      <c r="K35" s="30">
        <v>38176</v>
      </c>
      <c r="L35" s="27">
        <v>40000</v>
      </c>
      <c r="M35" s="28">
        <f t="shared" si="2"/>
        <v>0.9544</v>
      </c>
      <c r="N35" s="28">
        <f>((E35+H35+K35)/(F35+I35+L35))</f>
        <v>0.975808</v>
      </c>
      <c r="O35" s="31">
        <v>0.95</v>
      </c>
      <c r="P35" s="50" t="s">
        <v>173</v>
      </c>
    </row>
    <row r="36" spans="1:16" ht="225">
      <c r="A36" s="29" t="s">
        <v>84</v>
      </c>
      <c r="B36" s="32" t="s">
        <v>85</v>
      </c>
      <c r="C36" s="14" t="s">
        <v>86</v>
      </c>
      <c r="D36" s="16" t="s">
        <v>87</v>
      </c>
      <c r="E36" s="30">
        <v>328</v>
      </c>
      <c r="F36" s="27">
        <v>150</v>
      </c>
      <c r="G36" s="28">
        <v>2.1866666666666665</v>
      </c>
      <c r="H36" s="30">
        <v>481</v>
      </c>
      <c r="I36" s="27">
        <v>150</v>
      </c>
      <c r="J36" s="28">
        <v>3.2066666666666666</v>
      </c>
      <c r="K36" s="30">
        <v>601</v>
      </c>
      <c r="L36" s="27">
        <v>200</v>
      </c>
      <c r="M36" s="28">
        <f t="shared" si="2"/>
        <v>3.005</v>
      </c>
      <c r="N36" s="28">
        <f>((E36+H36+K36)/(F36+I36+L36))</f>
        <v>2.82</v>
      </c>
      <c r="O36" s="31">
        <v>0.93</v>
      </c>
      <c r="P36" s="50" t="s">
        <v>159</v>
      </c>
    </row>
    <row r="37" spans="1:16" ht="120">
      <c r="A37" s="29" t="s">
        <v>88</v>
      </c>
      <c r="B37" s="38" t="s">
        <v>89</v>
      </c>
      <c r="C37" s="32" t="s">
        <v>90</v>
      </c>
      <c r="D37" s="16" t="s">
        <v>91</v>
      </c>
      <c r="E37" s="30">
        <v>13777</v>
      </c>
      <c r="F37" s="27">
        <v>9312</v>
      </c>
      <c r="G37" s="28">
        <v>1.4794888316151202</v>
      </c>
      <c r="H37" s="30">
        <v>14986</v>
      </c>
      <c r="I37" s="27">
        <v>10476</v>
      </c>
      <c r="J37" s="28">
        <v>1.430507827415044</v>
      </c>
      <c r="K37" s="30">
        <v>8331</v>
      </c>
      <c r="L37" s="27">
        <v>7275</v>
      </c>
      <c r="M37" s="28">
        <f t="shared" si="2"/>
        <v>1.1451546391752578</v>
      </c>
      <c r="N37" s="28">
        <f>((E37+H37+K37)/(F37+I37+L37))</f>
        <v>1.3706536599785686</v>
      </c>
      <c r="O37" s="31">
        <v>0.9</v>
      </c>
      <c r="P37" s="50" t="s">
        <v>160</v>
      </c>
    </row>
    <row r="38" spans="1:16" ht="210">
      <c r="A38" s="29" t="s">
        <v>92</v>
      </c>
      <c r="B38" s="14" t="s">
        <v>93</v>
      </c>
      <c r="C38" s="14" t="s">
        <v>94</v>
      </c>
      <c r="D38" s="16" t="s">
        <v>95</v>
      </c>
      <c r="E38" s="30">
        <v>3676</v>
      </c>
      <c r="F38" s="27">
        <v>2000</v>
      </c>
      <c r="G38" s="28">
        <v>1.838</v>
      </c>
      <c r="H38" s="30">
        <v>4317</v>
      </c>
      <c r="I38" s="27">
        <v>2000</v>
      </c>
      <c r="J38" s="28">
        <v>2.1585</v>
      </c>
      <c r="K38" s="30">
        <v>7679</v>
      </c>
      <c r="L38" s="27">
        <v>4000</v>
      </c>
      <c r="M38" s="28">
        <f t="shared" si="2"/>
        <v>1.91975</v>
      </c>
      <c r="N38" s="28">
        <f>((E38+H38+K38)/(F38+I38+L38))</f>
        <v>1.959</v>
      </c>
      <c r="O38" s="31">
        <v>0.95</v>
      </c>
      <c r="P38" s="50" t="s">
        <v>161</v>
      </c>
    </row>
    <row r="39" spans="1:16" ht="105">
      <c r="A39" s="29" t="s">
        <v>96</v>
      </c>
      <c r="B39" s="32" t="s">
        <v>97</v>
      </c>
      <c r="C39" s="14" t="s">
        <v>98</v>
      </c>
      <c r="D39" s="16" t="s">
        <v>99</v>
      </c>
      <c r="E39" s="30">
        <v>4184</v>
      </c>
      <c r="F39" s="27">
        <v>4200</v>
      </c>
      <c r="G39" s="28">
        <v>0.9961904761904762</v>
      </c>
      <c r="H39" s="30">
        <v>5773</v>
      </c>
      <c r="I39" s="27">
        <v>5900</v>
      </c>
      <c r="J39" s="28">
        <v>0.9784745762711864</v>
      </c>
      <c r="K39" s="30">
        <v>5594</v>
      </c>
      <c r="L39" s="27">
        <v>6000</v>
      </c>
      <c r="M39" s="28">
        <f t="shared" si="2"/>
        <v>0.9323333333333333</v>
      </c>
      <c r="N39" s="28">
        <f>((E39+H39+K39)/(F39+I39+L39))</f>
        <v>0.9659006211180124</v>
      </c>
      <c r="O39" s="31">
        <v>0.95</v>
      </c>
      <c r="P39" s="50" t="s">
        <v>156</v>
      </c>
    </row>
    <row r="40" spans="1:16" ht="120">
      <c r="A40" s="29" t="s">
        <v>100</v>
      </c>
      <c r="B40" s="38" t="s">
        <v>101</v>
      </c>
      <c r="C40" s="33" t="s">
        <v>102</v>
      </c>
      <c r="D40" s="34" t="s">
        <v>103</v>
      </c>
      <c r="E40" s="30">
        <v>24</v>
      </c>
      <c r="F40" s="27">
        <v>25</v>
      </c>
      <c r="G40" s="28">
        <v>0.96</v>
      </c>
      <c r="H40" s="30">
        <v>30</v>
      </c>
      <c r="I40" s="27">
        <v>20</v>
      </c>
      <c r="J40" s="28">
        <v>1.5</v>
      </c>
      <c r="K40" s="30">
        <v>31</v>
      </c>
      <c r="L40" s="27">
        <v>20</v>
      </c>
      <c r="M40" s="28">
        <f t="shared" si="2"/>
        <v>1.55</v>
      </c>
      <c r="N40" s="28">
        <f>((E40+H40+K40)/(F40+I40+L40))</f>
        <v>1.3076923076923077</v>
      </c>
      <c r="O40" s="31">
        <v>0.95</v>
      </c>
      <c r="P40" s="50" t="s">
        <v>177</v>
      </c>
    </row>
    <row r="41" spans="1:16" ht="120">
      <c r="A41" s="29" t="s">
        <v>104</v>
      </c>
      <c r="B41" s="39" t="s">
        <v>105</v>
      </c>
      <c r="C41" s="33" t="s">
        <v>106</v>
      </c>
      <c r="D41" s="34" t="s">
        <v>107</v>
      </c>
      <c r="E41" s="30">
        <v>9225</v>
      </c>
      <c r="F41" s="27">
        <v>9300</v>
      </c>
      <c r="G41" s="28">
        <v>0.9919354838709677</v>
      </c>
      <c r="H41" s="30">
        <v>1466</v>
      </c>
      <c r="I41" s="27">
        <v>1500</v>
      </c>
      <c r="J41" s="28">
        <v>0.9773333333333334</v>
      </c>
      <c r="K41" s="30">
        <v>1444</v>
      </c>
      <c r="L41" s="27">
        <v>1200</v>
      </c>
      <c r="M41" s="28">
        <f t="shared" si="2"/>
        <v>1.2033333333333334</v>
      </c>
      <c r="N41" s="28">
        <f>((E41+H41+K41)/(F41+I41+L41))</f>
        <v>1.01125</v>
      </c>
      <c r="O41" s="31">
        <v>0.95</v>
      </c>
      <c r="P41" s="50" t="s">
        <v>176</v>
      </c>
    </row>
    <row r="42" spans="1:16" ht="120">
      <c r="A42" s="29" t="s">
        <v>108</v>
      </c>
      <c r="B42" s="39" t="s">
        <v>109</v>
      </c>
      <c r="C42" s="33" t="s">
        <v>110</v>
      </c>
      <c r="D42" s="34" t="s">
        <v>111</v>
      </c>
      <c r="E42" s="30">
        <v>28</v>
      </c>
      <c r="F42" s="27">
        <v>30</v>
      </c>
      <c r="G42" s="28">
        <v>0.9333333333333333</v>
      </c>
      <c r="H42" s="30">
        <v>43</v>
      </c>
      <c r="I42" s="27">
        <v>30</v>
      </c>
      <c r="J42" s="28">
        <v>1.4333333333333333</v>
      </c>
      <c r="K42" s="30">
        <v>49</v>
      </c>
      <c r="L42" s="27">
        <v>35</v>
      </c>
      <c r="M42" s="28">
        <f t="shared" si="2"/>
        <v>1.4</v>
      </c>
      <c r="N42" s="28">
        <f>((E42+H42+K42)/(F42+I42+L42))</f>
        <v>1.263157894736842</v>
      </c>
      <c r="O42" s="31">
        <v>0.95</v>
      </c>
      <c r="P42" s="50" t="s">
        <v>149</v>
      </c>
    </row>
    <row r="43" spans="1:16" ht="75">
      <c r="A43" s="29" t="s">
        <v>112</v>
      </c>
      <c r="B43" s="39" t="s">
        <v>113</v>
      </c>
      <c r="C43" s="33" t="s">
        <v>114</v>
      </c>
      <c r="D43" s="34" t="s">
        <v>115</v>
      </c>
      <c r="E43" s="30">
        <v>4184</v>
      </c>
      <c r="F43" s="27">
        <v>4200</v>
      </c>
      <c r="G43" s="28">
        <v>0.9961904761904762</v>
      </c>
      <c r="H43" s="30">
        <v>2100</v>
      </c>
      <c r="I43" s="27">
        <v>2200</v>
      </c>
      <c r="J43" s="28">
        <v>0.9545454545454546</v>
      </c>
      <c r="K43" s="30">
        <v>1850</v>
      </c>
      <c r="L43" s="27">
        <v>1846</v>
      </c>
      <c r="M43" s="28">
        <f t="shared" si="2"/>
        <v>1.0021668472372698</v>
      </c>
      <c r="N43" s="28">
        <f>((E43+H43+K43)/(F43+I43+L43))</f>
        <v>0.9864176570458404</v>
      </c>
      <c r="O43" s="31">
        <v>0.95</v>
      </c>
      <c r="P43" s="50" t="s">
        <v>174</v>
      </c>
    </row>
    <row r="44" spans="1:16" ht="105">
      <c r="A44" s="29" t="s">
        <v>116</v>
      </c>
      <c r="B44" s="39" t="s">
        <v>117</v>
      </c>
      <c r="C44" s="33" t="s">
        <v>118</v>
      </c>
      <c r="D44" s="34" t="s">
        <v>119</v>
      </c>
      <c r="E44" s="30">
        <v>76</v>
      </c>
      <c r="F44" s="27">
        <v>78</v>
      </c>
      <c r="G44" s="28">
        <v>0.9743589743589743</v>
      </c>
      <c r="H44" s="30">
        <v>97</v>
      </c>
      <c r="I44" s="27">
        <v>58</v>
      </c>
      <c r="J44" s="28">
        <v>1.6724137931034482</v>
      </c>
      <c r="K44" s="30">
        <v>80</v>
      </c>
      <c r="L44" s="27">
        <v>82</v>
      </c>
      <c r="M44" s="28">
        <f t="shared" si="2"/>
        <v>0.975609756097561</v>
      </c>
      <c r="N44" s="28">
        <f>((E44+H44+K44)/(F44+I44+L44))</f>
        <v>1.1605504587155964</v>
      </c>
      <c r="O44" s="31">
        <v>0.95</v>
      </c>
      <c r="P44" s="50" t="s">
        <v>151</v>
      </c>
    </row>
    <row r="45" spans="1:16" ht="150">
      <c r="A45" s="29" t="s">
        <v>120</v>
      </c>
      <c r="B45" s="39" t="s">
        <v>121</v>
      </c>
      <c r="C45" s="33" t="s">
        <v>122</v>
      </c>
      <c r="D45" s="34" t="s">
        <v>123</v>
      </c>
      <c r="E45" s="30">
        <v>145</v>
      </c>
      <c r="F45" s="27">
        <v>148</v>
      </c>
      <c r="G45" s="28">
        <v>0.9797297297297297</v>
      </c>
      <c r="H45" s="30">
        <v>150</v>
      </c>
      <c r="I45" s="27">
        <v>140</v>
      </c>
      <c r="J45" s="28">
        <v>1.0714285714285714</v>
      </c>
      <c r="K45" s="30">
        <v>122</v>
      </c>
      <c r="L45" s="27">
        <v>135</v>
      </c>
      <c r="M45" s="28">
        <f t="shared" si="2"/>
        <v>0.9037037037037037</v>
      </c>
      <c r="N45" s="28">
        <f>((E45+H45+K45)/(F45+I45+L45))</f>
        <v>0.9858156028368794</v>
      </c>
      <c r="O45" s="31">
        <v>0.98</v>
      </c>
      <c r="P45" s="50" t="s">
        <v>150</v>
      </c>
    </row>
    <row r="46" spans="1:16" ht="105">
      <c r="A46" s="29" t="s">
        <v>124</v>
      </c>
      <c r="B46" s="39" t="s">
        <v>125</v>
      </c>
      <c r="C46" s="33" t="s">
        <v>126</v>
      </c>
      <c r="D46" s="34" t="s">
        <v>127</v>
      </c>
      <c r="E46" s="30">
        <v>138</v>
      </c>
      <c r="F46" s="27">
        <v>140</v>
      </c>
      <c r="G46" s="28">
        <v>0.9857142857142858</v>
      </c>
      <c r="H46" s="30">
        <v>124</v>
      </c>
      <c r="I46" s="27">
        <v>125</v>
      </c>
      <c r="J46" s="28">
        <v>0.992</v>
      </c>
      <c r="K46" s="30">
        <v>246</v>
      </c>
      <c r="L46" s="27">
        <v>130</v>
      </c>
      <c r="M46" s="28">
        <f t="shared" si="2"/>
        <v>1.8923076923076922</v>
      </c>
      <c r="N46" s="28">
        <f>((E46+H46+K46)/(F46+I46+L46))</f>
        <v>1.2860759493670886</v>
      </c>
      <c r="O46" s="31">
        <v>0.95</v>
      </c>
      <c r="P46" s="50" t="s">
        <v>178</v>
      </c>
    </row>
    <row r="47" spans="1:16" ht="120">
      <c r="A47" s="29" t="s">
        <v>128</v>
      </c>
      <c r="B47" s="39" t="s">
        <v>129</v>
      </c>
      <c r="C47" s="33" t="s">
        <v>130</v>
      </c>
      <c r="D47" s="34" t="s">
        <v>131</v>
      </c>
      <c r="E47" s="30">
        <v>102</v>
      </c>
      <c r="F47" s="27">
        <v>105</v>
      </c>
      <c r="G47" s="28">
        <v>0.9714285714285714</v>
      </c>
      <c r="H47" s="30">
        <v>114</v>
      </c>
      <c r="I47" s="27">
        <v>115</v>
      </c>
      <c r="J47" s="28">
        <v>0.991304347826087</v>
      </c>
      <c r="K47" s="30">
        <v>102</v>
      </c>
      <c r="L47" s="27">
        <v>60</v>
      </c>
      <c r="M47" s="28">
        <f t="shared" si="2"/>
        <v>1.7</v>
      </c>
      <c r="N47" s="28">
        <f>((E47+H47+K47)/(F47+I47+L47))</f>
        <v>1.1357142857142857</v>
      </c>
      <c r="O47" s="31">
        <v>0.95</v>
      </c>
      <c r="P47" s="50" t="s">
        <v>175</v>
      </c>
    </row>
    <row r="48" spans="1:16" ht="150">
      <c r="A48" s="29" t="s">
        <v>132</v>
      </c>
      <c r="B48" s="39" t="s">
        <v>133</v>
      </c>
      <c r="C48" s="33" t="s">
        <v>134</v>
      </c>
      <c r="D48" s="34" t="s">
        <v>135</v>
      </c>
      <c r="E48" s="30">
        <v>57</v>
      </c>
      <c r="F48" s="27">
        <v>60</v>
      </c>
      <c r="G48" s="28">
        <v>0.95</v>
      </c>
      <c r="H48" s="30">
        <v>75</v>
      </c>
      <c r="I48" s="27">
        <v>60</v>
      </c>
      <c r="J48" s="28">
        <v>1.25</v>
      </c>
      <c r="K48" s="30">
        <v>130</v>
      </c>
      <c r="L48" s="27">
        <v>79</v>
      </c>
      <c r="M48" s="28">
        <f t="shared" si="2"/>
        <v>1.6455696202531647</v>
      </c>
      <c r="N48" s="28">
        <f>((E48+H48+K48)/(F48+I48+L48))</f>
        <v>1.3165829145728642</v>
      </c>
      <c r="O48" s="31">
        <v>0.95</v>
      </c>
      <c r="P48" s="50" t="s">
        <v>154</v>
      </c>
    </row>
    <row r="49" spans="1:16" ht="60">
      <c r="A49" s="29" t="s">
        <v>136</v>
      </c>
      <c r="B49" s="32" t="s">
        <v>137</v>
      </c>
      <c r="C49" s="14" t="s">
        <v>138</v>
      </c>
      <c r="D49" s="40" t="s">
        <v>139</v>
      </c>
      <c r="E49" s="30" t="s">
        <v>81</v>
      </c>
      <c r="F49" s="30" t="s">
        <v>81</v>
      </c>
      <c r="G49" s="30" t="s">
        <v>81</v>
      </c>
      <c r="H49" s="30" t="s">
        <v>81</v>
      </c>
      <c r="I49" s="30" t="s">
        <v>81</v>
      </c>
      <c r="J49" s="30" t="s">
        <v>81</v>
      </c>
      <c r="K49" s="30" t="s">
        <v>81</v>
      </c>
      <c r="L49" s="30" t="s">
        <v>81</v>
      </c>
      <c r="M49" s="28" t="e">
        <f t="shared" si="2"/>
        <v>#VALUE!</v>
      </c>
      <c r="N49" s="28" t="e">
        <f>((E49+H49+K49)/(F49+I49+L49))</f>
        <v>#VALUE!</v>
      </c>
      <c r="O49" s="31">
        <v>0.7</v>
      </c>
      <c r="P49" s="50" t="s">
        <v>162</v>
      </c>
    </row>
    <row r="50" spans="1:16" ht="45">
      <c r="A50" s="29" t="s">
        <v>140</v>
      </c>
      <c r="B50" s="38" t="s">
        <v>141</v>
      </c>
      <c r="C50" s="33" t="s">
        <v>142</v>
      </c>
      <c r="D50" s="16" t="s">
        <v>143</v>
      </c>
      <c r="E50" s="30" t="s">
        <v>81</v>
      </c>
      <c r="F50" s="30" t="s">
        <v>81</v>
      </c>
      <c r="G50" s="30" t="s">
        <v>81</v>
      </c>
      <c r="H50" s="30" t="s">
        <v>81</v>
      </c>
      <c r="I50" s="30" t="s">
        <v>81</v>
      </c>
      <c r="J50" s="30" t="s">
        <v>81</v>
      </c>
      <c r="K50" s="30" t="s">
        <v>81</v>
      </c>
      <c r="L50" s="30" t="s">
        <v>81</v>
      </c>
      <c r="M50" s="28" t="e">
        <f t="shared" si="2"/>
        <v>#VALUE!</v>
      </c>
      <c r="N50" s="28" t="e">
        <f>((E50+H50+K50)/(F50+I50+L50))</f>
        <v>#VALUE!</v>
      </c>
      <c r="O50" s="31">
        <v>0.7</v>
      </c>
      <c r="P50" s="50" t="s">
        <v>162</v>
      </c>
    </row>
    <row r="51" spans="1:16" ht="30">
      <c r="A51" s="29" t="s">
        <v>144</v>
      </c>
      <c r="B51" s="38" t="s">
        <v>145</v>
      </c>
      <c r="C51" s="33" t="s">
        <v>146</v>
      </c>
      <c r="D51" s="34" t="s">
        <v>147</v>
      </c>
      <c r="E51" s="30" t="s">
        <v>81</v>
      </c>
      <c r="F51" s="30" t="s">
        <v>81</v>
      </c>
      <c r="G51" s="30" t="s">
        <v>81</v>
      </c>
      <c r="H51" s="30" t="s">
        <v>81</v>
      </c>
      <c r="I51" s="30" t="s">
        <v>81</v>
      </c>
      <c r="J51" s="30" t="s">
        <v>81</v>
      </c>
      <c r="K51" s="30" t="s">
        <v>81</v>
      </c>
      <c r="L51" s="30" t="s">
        <v>81</v>
      </c>
      <c r="M51" s="28" t="e">
        <f t="shared" si="2"/>
        <v>#VALUE!</v>
      </c>
      <c r="N51" s="28" t="e">
        <f>((E51+H51+K51)/(F51+I51+L51))</f>
        <v>#VALUE!</v>
      </c>
      <c r="O51" s="31">
        <v>0.95</v>
      </c>
      <c r="P51" s="50" t="s">
        <v>162</v>
      </c>
    </row>
    <row r="52" spans="1:16" ht="15.75">
      <c r="A52" s="41"/>
      <c r="B52" s="42"/>
      <c r="C52" s="43"/>
      <c r="D52" s="49"/>
      <c r="E52" s="44"/>
      <c r="F52" s="44"/>
      <c r="G52" s="44"/>
      <c r="H52" s="44"/>
      <c r="I52" s="44"/>
      <c r="J52" s="44"/>
      <c r="K52" s="44"/>
      <c r="L52" s="45"/>
      <c r="M52" s="46"/>
      <c r="N52" s="46"/>
      <c r="O52" s="47"/>
      <c r="P52" s="48"/>
    </row>
    <row r="53" spans="1:16" ht="75">
      <c r="A53" s="29" t="s">
        <v>4</v>
      </c>
      <c r="B53" s="14" t="s">
        <v>179</v>
      </c>
      <c r="C53" s="14" t="s">
        <v>180</v>
      </c>
      <c r="D53" s="14" t="s">
        <v>181</v>
      </c>
      <c r="E53" s="26">
        <v>0</v>
      </c>
      <c r="F53" s="37">
        <v>0</v>
      </c>
      <c r="G53" s="28">
        <v>0</v>
      </c>
      <c r="H53" s="26">
        <v>0</v>
      </c>
      <c r="I53" s="37">
        <v>0</v>
      </c>
      <c r="J53" s="28">
        <v>0</v>
      </c>
      <c r="K53" s="30">
        <v>0</v>
      </c>
      <c r="L53" s="27">
        <v>0</v>
      </c>
      <c r="M53" s="28">
        <v>0</v>
      </c>
      <c r="N53" s="51" t="s">
        <v>81</v>
      </c>
      <c r="O53" s="31">
        <v>0.9</v>
      </c>
      <c r="P53" s="26" t="s">
        <v>182</v>
      </c>
    </row>
    <row r="54" spans="1:16" ht="75">
      <c r="A54" s="29" t="s">
        <v>5</v>
      </c>
      <c r="B54" s="14" t="s">
        <v>183</v>
      </c>
      <c r="C54" s="14" t="s">
        <v>184</v>
      </c>
      <c r="D54" s="16" t="s">
        <v>185</v>
      </c>
      <c r="E54" s="27">
        <v>5775480</v>
      </c>
      <c r="F54" s="27">
        <v>5775480</v>
      </c>
      <c r="G54" s="28">
        <v>1</v>
      </c>
      <c r="H54" s="30">
        <v>6063900</v>
      </c>
      <c r="I54" s="27">
        <v>6063900</v>
      </c>
      <c r="J54" s="28">
        <v>1</v>
      </c>
      <c r="K54" s="30">
        <v>2021300</v>
      </c>
      <c r="L54" s="27">
        <v>2021300</v>
      </c>
      <c r="M54" s="28">
        <f aca="true" t="shared" si="3" ref="M54:M65">K54/L54</f>
        <v>1</v>
      </c>
      <c r="N54" s="28">
        <f>((E54+H54+K54)/(F54+I54+L54))</f>
        <v>1</v>
      </c>
      <c r="O54" s="31">
        <v>0.9</v>
      </c>
      <c r="P54" s="26" t="s">
        <v>186</v>
      </c>
    </row>
    <row r="55" spans="1:16" ht="60">
      <c r="A55" s="29" t="s">
        <v>9</v>
      </c>
      <c r="B55" s="14" t="s">
        <v>187</v>
      </c>
      <c r="C55" s="14" t="s">
        <v>188</v>
      </c>
      <c r="D55" s="16" t="s">
        <v>189</v>
      </c>
      <c r="E55" s="30">
        <v>1852</v>
      </c>
      <c r="F55" s="27">
        <v>1852</v>
      </c>
      <c r="G55" s="28">
        <v>1</v>
      </c>
      <c r="H55" s="30">
        <v>1852</v>
      </c>
      <c r="I55" s="27">
        <v>1852</v>
      </c>
      <c r="J55" s="28">
        <v>1</v>
      </c>
      <c r="K55" s="30">
        <v>1852</v>
      </c>
      <c r="L55" s="27">
        <v>1852</v>
      </c>
      <c r="M55" s="28">
        <f t="shared" si="3"/>
        <v>1</v>
      </c>
      <c r="N55" s="28">
        <f>((E55+H55+K55)/(F55+I55+L55))</f>
        <v>1</v>
      </c>
      <c r="O55" s="31">
        <v>0.9</v>
      </c>
      <c r="P55" s="26" t="s">
        <v>190</v>
      </c>
    </row>
    <row r="56" spans="1:16" ht="60">
      <c r="A56" s="29" t="s">
        <v>10</v>
      </c>
      <c r="B56" s="14" t="s">
        <v>191</v>
      </c>
      <c r="C56" s="14" t="s">
        <v>192</v>
      </c>
      <c r="D56" s="16" t="s">
        <v>193</v>
      </c>
      <c r="E56" s="26">
        <v>62</v>
      </c>
      <c r="F56" s="37">
        <v>62</v>
      </c>
      <c r="G56" s="28">
        <v>1</v>
      </c>
      <c r="H56" s="30">
        <v>106</v>
      </c>
      <c r="I56" s="27">
        <v>106</v>
      </c>
      <c r="J56" s="28">
        <v>1</v>
      </c>
      <c r="K56" s="30">
        <v>110</v>
      </c>
      <c r="L56" s="27">
        <v>111</v>
      </c>
      <c r="M56" s="28">
        <f t="shared" si="3"/>
        <v>0.990990990990991</v>
      </c>
      <c r="N56" s="28">
        <f>((E56+H56+K56)/(F56+I56+L56))</f>
        <v>0.996415770609319</v>
      </c>
      <c r="O56" s="31">
        <v>0.9</v>
      </c>
      <c r="P56" s="26" t="s">
        <v>194</v>
      </c>
    </row>
    <row r="57" spans="1:16" ht="105">
      <c r="A57" s="29" t="s">
        <v>27</v>
      </c>
      <c r="B57" s="14" t="s">
        <v>195</v>
      </c>
      <c r="C57" s="14" t="s">
        <v>196</v>
      </c>
      <c r="D57" s="16" t="s">
        <v>197</v>
      </c>
      <c r="E57" s="26">
        <v>276</v>
      </c>
      <c r="F57" s="37">
        <v>276</v>
      </c>
      <c r="G57" s="28">
        <v>1</v>
      </c>
      <c r="H57" s="30">
        <v>906</v>
      </c>
      <c r="I57" s="27">
        <v>906</v>
      </c>
      <c r="J57" s="28">
        <v>1</v>
      </c>
      <c r="K57" s="30">
        <v>203</v>
      </c>
      <c r="L57" s="27">
        <v>203</v>
      </c>
      <c r="M57" s="28">
        <f t="shared" si="3"/>
        <v>1</v>
      </c>
      <c r="N57" s="28">
        <f>((E57+H57+K57)/(F57+I57+L57))</f>
        <v>1</v>
      </c>
      <c r="O57" s="31">
        <v>0.9</v>
      </c>
      <c r="P57" s="26" t="s">
        <v>198</v>
      </c>
    </row>
    <row r="58" spans="1:16" ht="60">
      <c r="A58" s="29" t="s">
        <v>28</v>
      </c>
      <c r="B58" s="14" t="s">
        <v>199</v>
      </c>
      <c r="C58" s="14" t="s">
        <v>200</v>
      </c>
      <c r="D58" s="16" t="s">
        <v>201</v>
      </c>
      <c r="E58" s="26">
        <v>536</v>
      </c>
      <c r="F58" s="37">
        <v>536</v>
      </c>
      <c r="G58" s="28">
        <v>1</v>
      </c>
      <c r="H58" s="30">
        <v>380</v>
      </c>
      <c r="I58" s="27">
        <v>380</v>
      </c>
      <c r="J58" s="28">
        <v>1</v>
      </c>
      <c r="K58" s="30">
        <v>273</v>
      </c>
      <c r="L58" s="27">
        <v>273</v>
      </c>
      <c r="M58" s="28">
        <f t="shared" si="3"/>
        <v>1</v>
      </c>
      <c r="N58" s="28">
        <f>((E58+H58+K58)/(F58+I58+L58))</f>
        <v>1</v>
      </c>
      <c r="O58" s="31">
        <v>0.9</v>
      </c>
      <c r="P58" s="26" t="s">
        <v>202</v>
      </c>
    </row>
    <row r="59" spans="1:16" ht="75">
      <c r="A59" s="29" t="s">
        <v>29</v>
      </c>
      <c r="B59" s="14" t="s">
        <v>203</v>
      </c>
      <c r="C59" s="14" t="s">
        <v>204</v>
      </c>
      <c r="D59" s="16" t="s">
        <v>205</v>
      </c>
      <c r="E59" s="30">
        <v>3133280</v>
      </c>
      <c r="F59" s="27">
        <v>5775480</v>
      </c>
      <c r="G59" s="28">
        <v>0.5425142152686876</v>
      </c>
      <c r="H59" s="30">
        <v>6063900</v>
      </c>
      <c r="I59" s="27">
        <v>6063900</v>
      </c>
      <c r="J59" s="28">
        <v>1</v>
      </c>
      <c r="K59" s="30">
        <v>2021300</v>
      </c>
      <c r="L59" s="27">
        <v>2021300</v>
      </c>
      <c r="M59" s="28">
        <f t="shared" si="3"/>
        <v>1</v>
      </c>
      <c r="N59" s="28">
        <f>((E59+H59+K59)/(F59+I59+L59))</f>
        <v>0.8093744318460566</v>
      </c>
      <c r="O59" s="31">
        <v>0.9</v>
      </c>
      <c r="P59" s="26" t="s">
        <v>206</v>
      </c>
    </row>
    <row r="60" spans="1:16" ht="90">
      <c r="A60" s="29" t="s">
        <v>6</v>
      </c>
      <c r="B60" s="12" t="s">
        <v>207</v>
      </c>
      <c r="C60" s="14" t="s">
        <v>208</v>
      </c>
      <c r="D60" s="16" t="s">
        <v>209</v>
      </c>
      <c r="E60" s="30">
        <v>12546</v>
      </c>
      <c r="F60" s="30">
        <v>12546</v>
      </c>
      <c r="G60" s="28">
        <v>1</v>
      </c>
      <c r="H60" s="30">
        <v>12546</v>
      </c>
      <c r="I60" s="27">
        <v>12546</v>
      </c>
      <c r="J60" s="28">
        <v>1</v>
      </c>
      <c r="K60" s="30">
        <v>12546</v>
      </c>
      <c r="L60" s="27">
        <v>12546</v>
      </c>
      <c r="M60" s="28">
        <f t="shared" si="3"/>
        <v>1</v>
      </c>
      <c r="N60" s="28">
        <f>((E60+H60+K60)/(F60+I60+L60))</f>
        <v>1</v>
      </c>
      <c r="O60" s="31">
        <v>0.9</v>
      </c>
      <c r="P60" s="26" t="s">
        <v>210</v>
      </c>
    </row>
    <row r="61" spans="1:16" ht="105">
      <c r="A61" s="29" t="s">
        <v>11</v>
      </c>
      <c r="B61" s="14" t="s">
        <v>211</v>
      </c>
      <c r="C61" s="14" t="s">
        <v>212</v>
      </c>
      <c r="D61" s="16" t="s">
        <v>213</v>
      </c>
      <c r="E61" s="26">
        <v>0</v>
      </c>
      <c r="F61" s="37">
        <v>18</v>
      </c>
      <c r="G61" s="28">
        <v>0</v>
      </c>
      <c r="H61" s="30">
        <v>18</v>
      </c>
      <c r="I61" s="27">
        <v>18</v>
      </c>
      <c r="J61" s="28">
        <v>1</v>
      </c>
      <c r="K61" s="30">
        <v>18</v>
      </c>
      <c r="L61" s="27">
        <v>18</v>
      </c>
      <c r="M61" s="28">
        <f t="shared" si="3"/>
        <v>1</v>
      </c>
      <c r="N61" s="28">
        <f>((E61+H61+K61)/(F61+I61+L61))</f>
        <v>0.6666666666666666</v>
      </c>
      <c r="O61" s="31">
        <v>0.9</v>
      </c>
      <c r="P61" s="26" t="s">
        <v>214</v>
      </c>
    </row>
    <row r="62" spans="1:16" ht="120">
      <c r="A62" s="29" t="s">
        <v>12</v>
      </c>
      <c r="B62" s="14" t="s">
        <v>215</v>
      </c>
      <c r="C62" s="14" t="s">
        <v>216</v>
      </c>
      <c r="D62" s="16" t="s">
        <v>217</v>
      </c>
      <c r="E62" s="30">
        <v>4182</v>
      </c>
      <c r="F62" s="27">
        <v>4182</v>
      </c>
      <c r="G62" s="28">
        <v>1</v>
      </c>
      <c r="H62" s="30">
        <v>4182</v>
      </c>
      <c r="I62" s="27">
        <v>4182</v>
      </c>
      <c r="J62" s="28">
        <v>1</v>
      </c>
      <c r="K62" s="30">
        <v>4182</v>
      </c>
      <c r="L62" s="27">
        <v>4182</v>
      </c>
      <c r="M62" s="28">
        <f t="shared" si="3"/>
        <v>1</v>
      </c>
      <c r="N62" s="28">
        <f>((E62+H62+K62)/(F62+I62+L62))</f>
        <v>1</v>
      </c>
      <c r="O62" s="31">
        <v>0.9</v>
      </c>
      <c r="P62" s="26" t="s">
        <v>218</v>
      </c>
    </row>
    <row r="63" spans="1:16" ht="105">
      <c r="A63" s="29" t="s">
        <v>13</v>
      </c>
      <c r="B63" s="14" t="s">
        <v>219</v>
      </c>
      <c r="C63" s="14" t="s">
        <v>219</v>
      </c>
      <c r="D63" s="16" t="s">
        <v>193</v>
      </c>
      <c r="E63" s="26">
        <v>52</v>
      </c>
      <c r="F63" s="37">
        <v>52</v>
      </c>
      <c r="G63" s="28">
        <v>1</v>
      </c>
      <c r="H63" s="30">
        <v>56</v>
      </c>
      <c r="I63" s="27">
        <v>57</v>
      </c>
      <c r="J63" s="28">
        <v>0.9824561403508771</v>
      </c>
      <c r="K63" s="30">
        <v>0</v>
      </c>
      <c r="L63" s="27">
        <v>0</v>
      </c>
      <c r="M63" s="28">
        <v>0</v>
      </c>
      <c r="N63" s="28">
        <f>((E63+H63+K63)/(F63+I63+L63))</f>
        <v>0.9908256880733946</v>
      </c>
      <c r="O63" s="31">
        <v>0.9</v>
      </c>
      <c r="P63" s="26" t="s">
        <v>220</v>
      </c>
    </row>
    <row r="64" spans="1:16" ht="120">
      <c r="A64" s="29" t="s">
        <v>14</v>
      </c>
      <c r="B64" s="14" t="s">
        <v>221</v>
      </c>
      <c r="C64" s="14" t="s">
        <v>222</v>
      </c>
      <c r="D64" s="16" t="s">
        <v>223</v>
      </c>
      <c r="E64" s="26">
        <v>13</v>
      </c>
      <c r="F64" s="37">
        <v>18</v>
      </c>
      <c r="G64" s="28">
        <v>0.7222222222222222</v>
      </c>
      <c r="H64" s="30">
        <v>18</v>
      </c>
      <c r="I64" s="27">
        <v>18</v>
      </c>
      <c r="J64" s="28">
        <v>1</v>
      </c>
      <c r="K64" s="30">
        <v>18</v>
      </c>
      <c r="L64" s="27">
        <v>18</v>
      </c>
      <c r="M64" s="28">
        <f t="shared" si="3"/>
        <v>1</v>
      </c>
      <c r="N64" s="28">
        <f>((E64+H64+K64)/(F64+I64+L64))</f>
        <v>0.9074074074074074</v>
      </c>
      <c r="O64" s="31">
        <v>0.9</v>
      </c>
      <c r="P64" s="26" t="s">
        <v>224</v>
      </c>
    </row>
    <row r="65" spans="1:16" ht="105">
      <c r="A65" s="29" t="s">
        <v>15</v>
      </c>
      <c r="B65" s="14" t="s">
        <v>203</v>
      </c>
      <c r="C65" s="14" t="s">
        <v>225</v>
      </c>
      <c r="D65" s="16" t="s">
        <v>226</v>
      </c>
      <c r="E65" s="30">
        <v>12546</v>
      </c>
      <c r="F65" s="30">
        <v>12546</v>
      </c>
      <c r="G65" s="28">
        <v>1</v>
      </c>
      <c r="H65" s="30">
        <v>12546</v>
      </c>
      <c r="I65" s="27">
        <v>12546</v>
      </c>
      <c r="J65" s="28">
        <v>1</v>
      </c>
      <c r="K65" s="30">
        <v>12546</v>
      </c>
      <c r="L65" s="27">
        <v>12546</v>
      </c>
      <c r="M65" s="28">
        <f t="shared" si="3"/>
        <v>1</v>
      </c>
      <c r="N65" s="28">
        <f>((E65+H65+K65)/(F65+I65+L65))</f>
        <v>1</v>
      </c>
      <c r="O65" s="31">
        <v>0.9</v>
      </c>
      <c r="P65" s="26" t="s">
        <v>227</v>
      </c>
    </row>
  </sheetData>
  <sheetProtection/>
  <protectedRanges>
    <protectedRange sqref="C35" name="Rango1_1"/>
    <protectedRange sqref="D35" name="Rango1_2"/>
    <protectedRange sqref="C34" name="Rango1_5"/>
    <protectedRange sqref="D34" name="Rango1_6"/>
    <protectedRange sqref="C44" name="Rango1_8"/>
    <protectedRange sqref="D44" name="Rango1_9"/>
    <protectedRange sqref="B56" name="Rango1_18"/>
    <protectedRange sqref="C53" name="Rango1_11_1_1"/>
    <protectedRange sqref="D53" name="Rango1_12_1_1"/>
    <protectedRange sqref="C54" name="Rango1_13_1_3"/>
    <protectedRange sqref="B55" name="Rango1_15_1_1"/>
    <protectedRange sqref="C55" name="Rango1_16_2"/>
    <protectedRange sqref="D55" name="Rango1_17_2"/>
    <protectedRange sqref="B57" name="Rango1_18_2"/>
    <protectedRange sqref="B58" name="Rango1_18_3"/>
    <protectedRange sqref="B59" name="Rango1_18_1_1"/>
    <protectedRange sqref="B65" name="Rango1_18_2_1"/>
    <protectedRange sqref="D65" name="Rango1_14_1_1"/>
  </protectedRanges>
  <mergeCells count="8">
    <mergeCell ref="A6:P6"/>
    <mergeCell ref="A4:P4"/>
    <mergeCell ref="A2:P2"/>
    <mergeCell ref="A3:P3"/>
    <mergeCell ref="A5:P5"/>
    <mergeCell ref="B14:D14"/>
    <mergeCell ref="B15:D15"/>
    <mergeCell ref="A7:P7"/>
  </mergeCells>
  <printOptions horizontalCentered="1"/>
  <pageMargins left="0.1968503937007874" right="0.1968503937007874" top="0.1968503937007874" bottom="0.1968503937007874" header="0.3937007874015748" footer="0.31496062992125984"/>
  <pageSetup fitToHeight="0" fitToWidth="1" orientation="landscape" scale="33" r:id="rId1"/>
  <headerFoot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2020-02-17T18:48:42Z</dcterms:modified>
  <cp:category/>
  <cp:version/>
  <cp:contentType/>
  <cp:contentStatus/>
</cp:coreProperties>
</file>