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<sst xmlns="http://schemas.openxmlformats.org/spreadsheetml/2006/main" count="70" uniqueCount="59">
  <si>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</si>
  <si>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</si>
  <si>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</si>
  <si>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</si>
  <si>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</si>
  <si>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</si>
  <si>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</si>
  <si>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</si>
  <si>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</si>
  <si>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</si>
  <si>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</si>
  <si>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</si>
  <si>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</si>
  <si>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</si>
  <si>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</si>
  <si>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</si>
  <si>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</si>
  <si>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</si>
  <si>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</si>
  <si>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</si>
  <si>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</si>
  <si>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</si>
  <si>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</si>
  <si>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</si>
  <si>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</si>
  <si>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</si>
  <si>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</si>
  <si>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</si>
  <si>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</si>
  <si>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</si>
  <si>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</si>
  <si>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</si>
  <si>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</si>
  <si>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</si>
  <si>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</si>
  <si>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</si>
  <si>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</si>
  <si>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</si>
  <si>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</si>
  <si>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</si>
  <si>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</si>
  <si>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</si>
  <si>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</si>
  <si>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</si>
  <si>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</si>
  <si>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</si>
  <si>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</si>
  <si>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</si>
  <si>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</si>
  <si>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</si>
  <si>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</si>
  <si>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</si>
  <si>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</si>
  <si>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</si>
  <si>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INSTITUTO DE INFRAESTRUCTURA FISICA EDUCATIVA DEL ESTADO DE QUERÉTARO</t>
  </si>
  <si>
    <t>Jefa de Unidad de Finanzas y Administración</t>
  </si>
  <si>
    <t>C.P. Maria Teresa Salgado Oviedo</t>
  </si>
  <si>
    <t>Ing. Vicente Ortega González</t>
  </si>
  <si>
    <t xml:space="preserve">Director General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</si>
</sst>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0</xdr:rowOff>
    </xdr:from>
    <xdr:to>
      <xdr:col>5</xdr:col>
      <xdr:colOff>257175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90" zoomScaleNormal="90" zoomScalePageLayoutView="0" workbookViewId="0" topLeftCell="F52">
      <selection activeCell="J71" sqref="J7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429310513</v>
      </c>
      <c r="J17" s="24">
        <f>SUM(J18:J28)</f>
        <v>360038178.86</v>
      </c>
      <c r="K17" s="21"/>
      <c r="L17" s="21"/>
      <c r="M17" s="59" t="s">
        <v>3</v>
      </c>
      <c r="N17" s="59"/>
      <c r="O17" s="59"/>
      <c r="P17" s="59"/>
      <c r="Q17" s="24">
        <f>ROUND(SUM(Q18:Q20),2)</f>
        <v>174434209.36</v>
      </c>
      <c r="R17" s="24">
        <f>ROUND(SUM(R18:R20),2)</f>
        <v>123149183.84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14551850.939999998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2479457.1100000003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157402901.30999997</v>
      </c>
      <c r="R20" s="25">
        <v>123149183.84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337311.01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1281900.82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385220873.92</v>
      </c>
      <c r="R22" s="24">
        <f>ROUND(SUM(R23:R25),2)</f>
        <v>356933345.61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17018917.67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1221205.55</v>
      </c>
      <c r="J24" s="25">
        <v>0</v>
      </c>
      <c r="K24" s="21"/>
      <c r="L24" s="21"/>
      <c r="M24" s="18"/>
      <c r="N24" s="60" t="s">
        <v>7</v>
      </c>
      <c r="O24" s="60"/>
      <c r="P24" s="60"/>
      <c r="Q24" s="25">
        <v>0</v>
      </c>
      <c r="R24" s="25">
        <v>2284382.6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385220873.92</v>
      </c>
      <c r="R25" s="25">
        <v>337630045.34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426804084.85</v>
      </c>
      <c r="J26" s="25">
        <v>359700867.85</v>
      </c>
      <c r="K26" s="21"/>
      <c r="L26" s="21"/>
      <c r="M26" s="59" t="s">
        <v>13</v>
      </c>
      <c r="N26" s="59"/>
      <c r="O26" s="59"/>
      <c r="P26" s="59"/>
      <c r="Q26" s="24">
        <f>ROUND(Q17-Q22,2)</f>
        <v>-210786664.56</v>
      </c>
      <c r="R26" s="24">
        <f>ROUND(R17-R22,2)</f>
        <v>-233784161.77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3321.78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25375597.34</v>
      </c>
      <c r="J30" s="24">
        <f>+J31+J32+J33+J34+J35+J36+J37+J38+J39+J40+J41+J42+J43+J45+J46+J47</f>
        <v>30475432.72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19496367.23</v>
      </c>
      <c r="J31" s="25">
        <v>21805408.91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1249210.45</v>
      </c>
      <c r="J32" s="25">
        <v>2445381.89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4630019.66</v>
      </c>
      <c r="J33" s="25">
        <v>6200341.92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0</v>
      </c>
      <c r="J37" s="25">
        <v>24300</v>
      </c>
      <c r="K37" s="21"/>
      <c r="L37" s="21"/>
      <c r="M37" s="27" t="s">
        <v>11</v>
      </c>
      <c r="N37" s="27"/>
      <c r="O37" s="27"/>
      <c r="P37" s="27"/>
      <c r="Q37" s="24">
        <f>ROUND(Q38+Q41,2)</f>
        <v>211027841.04</v>
      </c>
      <c r="R37" s="24">
        <f>ROUND(R38+R41,2)</f>
        <v>135012843.59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211027841.04</v>
      </c>
      <c r="R41" s="25">
        <v>135012843.59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53</v>
      </c>
      <c r="N43" s="59"/>
      <c r="O43" s="59"/>
      <c r="P43" s="59"/>
      <c r="Q43" s="24">
        <f>ROUND(Q31-Q37,2)</f>
        <v>-211027841.04</v>
      </c>
      <c r="R43" s="24">
        <f>ROUND(R31-R37,2)</f>
        <v>-135012843.59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-17879589.94</v>
      </c>
      <c r="R46" s="30">
        <f>ROUND(J51+R26+R43,2)</f>
        <v>-39234259.22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45654085.78</v>
      </c>
      <c r="R50" s="53">
        <v>84888345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403934915.66</v>
      </c>
      <c r="J51" s="30">
        <f>J17-J30</f>
        <v>329562746.14</v>
      </c>
      <c r="K51" s="35"/>
      <c r="L51" s="63" t="s">
        <v>41</v>
      </c>
      <c r="M51" s="63"/>
      <c r="N51" s="63"/>
      <c r="O51" s="63"/>
      <c r="P51" s="63"/>
      <c r="Q51" s="53">
        <v>27774495.839999974</v>
      </c>
      <c r="R51" s="53">
        <v>45654085.78000003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57</v>
      </c>
      <c r="G60" s="64"/>
      <c r="H60" s="64"/>
      <c r="I60" s="64"/>
      <c r="J60" s="8"/>
      <c r="K60" s="51"/>
      <c r="L60" s="8"/>
      <c r="M60" s="1"/>
      <c r="N60" s="64" t="s">
        <v>56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58</v>
      </c>
      <c r="G61" s="61"/>
      <c r="H61" s="61"/>
      <c r="I61" s="61"/>
      <c r="J61" s="8"/>
      <c r="K61" s="51"/>
      <c r="L61" s="8"/>
      <c r="N61" s="61" t="s">
        <v>55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cp:lastPrinted>2018-10-24T19:41:45Z</cp:lastPrinted>
  <dcterms:created xsi:type="dcterms:W3CDTF">2018-10-24T19:36:13Z</dcterms:created>
  <dcterms:modified xsi:type="dcterms:W3CDTF">2020-02-17T17:24:58Z</dcterms:modified>
  <cp:category/>
  <cp:version/>
  <cp:contentType/>
  <cp:contentStatus/>
</cp:coreProperties>
</file>