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10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'PYP'!$A$1:$J$42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<sst xmlns="http://schemas.openxmlformats.org/spreadsheetml/2006/main" count="53" uniqueCount="53">
  <si>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</si>
  <si>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</si>
  <si>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</si>
  <si>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</si>
  <si>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</si>
  <si>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</si>
  <si>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</si>
  <si>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</si>
  <si>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</si>
  <si>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</si>
  <si>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</si>
  <si>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</si>
  <si>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</si>
  <si>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</si>
  <si>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2019</t>
  </si>
  <si>
    <t>Del 1 de enero al 31 de diciembre de 2019</t>
  </si>
  <si>
    <t>INSTITUTO DEL DEPORTE Y LA RECREACIÓN DEL ESTADO DE QUERÉTARO</t>
  </si>
  <si>
    <t>01</t>
  </si>
  <si>
    <t>02</t>
  </si>
  <si>
    <t>04</t>
  </si>
  <si>
    <t>05</t>
  </si>
  <si>
    <t>13</t>
  </si>
  <si>
    <t>06</t>
  </si>
  <si>
    <t>07</t>
  </si>
  <si>
    <t>08</t>
  </si>
  <si>
    <t>09</t>
  </si>
  <si>
    <t>10</t>
  </si>
  <si>
    <t>11</t>
  </si>
  <si>
    <t>12</t>
  </si>
  <si>
    <t>RECREACIÓN, CULTURA Y OTRAS MANIFESTACIONES SOCIALES</t>
  </si>
  <si>
    <t>MANTENIMIENTO Y MEJORAMIENTO DE INFRAESTRUCTURA DE UNIDADES DEPORTIVAS DEL ESTADO</t>
  </si>
  <si>
    <t>ADMINISTRACION DE BIENES, SERVICIOS Y PERSONAL DE APOYO</t>
  </si>
  <si>
    <t>IMPARTICIÓN DE TALLERES EN UNIDADES DEPORTIVAS</t>
  </si>
  <si>
    <t>REALIZACIÓN DE EVENTOS MASIVOS DE ACTIVACIÓN FÍSICA</t>
  </si>
  <si>
    <t>COMPLEJO ACUATICO</t>
  </si>
  <si>
    <t>CONTRATACIÓN DE ENTRENADORES, METODOLOGOS, NUTRIOLOGOS, PSICÓLOGOS Y FISIOTERAPEUTAS</t>
  </si>
  <si>
    <t>ORGANIZACIÓN Y LOGÍSTICA DE OLIMPIADA NACIONAL</t>
  </si>
  <si>
    <t>ADMINISTRACIÓN DEL PERSONAL DE APOYO AL DEPORTE DE ALTO RENDIMIENTO</t>
  </si>
  <si>
    <t>ASIGNACIÓN DE APOYOS EN FUNCIÓN DE LOGROS</t>
  </si>
  <si>
    <t>ENTREGA DE BECAS DEPORTIVAS Y ESTÍMULOS</t>
  </si>
  <si>
    <t>SERVICIO DE ALIMENTACIÓN PARA ALUMNOS DE ESCUELA DE TALENTOS DEPORTIVOS</t>
  </si>
  <si>
    <t>ASIGNACIÓN DE APOYOS PARA ASOCIACIONES</t>
  </si>
  <si>
    <t>DEPORTE Y RECREACIÓN</t>
  </si>
  <si>
    <t>DEPORTE DE ALTO RENDIMIENTO</t>
  </si>
  <si>
    <t>Bajo protesta de decir verdad declaramos que los Estados Financieros y sus notas, son razonablemente correctos y son responsabilidad del emisor.</t>
  </si>
  <si>
    <t>Director General</t>
  </si>
  <si>
    <t>Markus Javier López Winkler</t>
  </si>
  <si>
    <t>M. en A. Francisco Javier Trejo Rivera</t>
  </si>
  <si>
    <t>Director de Administración y Finanzas</t>
  </si>
  <si>
    <t>M. en A. María Virginia Castro Gallardo</t>
  </si>
  <si>
    <t>Jefe del Departamento de Recursos Financieros</t>
  </si>
  <si>
    <t>C.P. Leonardo Muñoz Soto</t>
  </si>
  <si>
    <t>Contador de Egresos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</si>
</sst>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vertAlign val="superscript"/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  <font>
      <vertAlign val="superscript"/>
      <sz val="8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4" fillId="33" borderId="0" xfId="0" applyFont="1" applyFill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4" fillId="0" borderId="0" xfId="0" applyFont="1" applyAlignment="1" applyProtection="1">
      <alignment horizontal="left"/>
      <protection/>
    </xf>
    <xf numFmtId="0" fontId="44" fillId="33" borderId="0" xfId="0" applyFont="1" applyFill="1" applyBorder="1" applyAlignment="1" applyProtection="1">
      <alignment/>
      <protection/>
    </xf>
    <xf numFmtId="0" fontId="45" fillId="0" borderId="0" xfId="0" applyFont="1" applyFill="1" applyBorder="1" applyAlignment="1" applyProtection="1">
      <alignment horizontal="center"/>
      <protection/>
    </xf>
    <xf numFmtId="0" fontId="46" fillId="33" borderId="0" xfId="0" applyFont="1" applyFill="1" applyAlignment="1" applyProtection="1">
      <alignment vertical="center" wrapText="1"/>
      <protection/>
    </xf>
    <xf numFmtId="0" fontId="44" fillId="33" borderId="10" xfId="0" applyFont="1" applyFill="1" applyBorder="1" applyAlignment="1" applyProtection="1">
      <alignment horizontal="left" vertical="center" wrapText="1"/>
      <protection/>
    </xf>
    <xf numFmtId="0" fontId="44" fillId="33" borderId="11" xfId="0" applyFont="1" applyFill="1" applyBorder="1" applyAlignment="1" applyProtection="1">
      <alignment horizontal="justify" vertical="center" wrapText="1"/>
      <protection/>
    </xf>
    <xf numFmtId="0" fontId="44" fillId="33" borderId="12" xfId="0" applyFont="1" applyFill="1" applyBorder="1" applyAlignment="1" applyProtection="1">
      <alignment horizontal="left" vertical="top"/>
      <protection/>
    </xf>
    <xf numFmtId="0" fontId="44" fillId="33" borderId="13" xfId="0" applyFont="1" applyFill="1" applyBorder="1" applyAlignment="1" applyProtection="1">
      <alignment horizontal="justify" vertical="top"/>
      <protection/>
    </xf>
    <xf numFmtId="0" fontId="45" fillId="33" borderId="14" xfId="0" applyFont="1" applyFill="1" applyBorder="1" applyAlignment="1" applyProtection="1">
      <alignment horizontal="left" vertical="top"/>
      <protection/>
    </xf>
    <xf numFmtId="0" fontId="45" fillId="33" borderId="15" xfId="0" applyFont="1" applyFill="1" applyBorder="1" applyAlignment="1" applyProtection="1">
      <alignment vertical="top"/>
      <protection/>
    </xf>
    <xf numFmtId="43" fontId="44" fillId="33" borderId="16" xfId="48" applyFont="1" applyFill="1" applyBorder="1" applyAlignment="1" applyProtection="1">
      <alignment horizontal="justify" vertical="center" wrapText="1"/>
      <protection/>
    </xf>
    <xf numFmtId="43" fontId="23" fillId="33" borderId="17" xfId="48" applyFont="1" applyFill="1" applyBorder="1" applyAlignment="1" applyProtection="1">
      <alignment vertical="top"/>
      <protection/>
    </xf>
    <xf numFmtId="43" fontId="24" fillId="33" borderId="17" xfId="48" applyFont="1" applyFill="1" applyBorder="1" applyAlignment="1" applyProtection="1">
      <alignment vertical="top"/>
      <protection/>
    </xf>
    <xf numFmtId="43" fontId="45" fillId="33" borderId="18" xfId="48" applyFont="1" applyFill="1" applyBorder="1" applyAlignment="1" applyProtection="1">
      <alignment horizontal="right" vertical="top" wrapText="1"/>
      <protection/>
    </xf>
    <xf numFmtId="43" fontId="44" fillId="33" borderId="0" xfId="48" applyFont="1" applyFill="1" applyAlignment="1" applyProtection="1">
      <alignment/>
      <protection/>
    </xf>
    <xf numFmtId="43" fontId="45" fillId="0" borderId="0" xfId="48" applyFont="1" applyFill="1" applyBorder="1" applyAlignment="1" applyProtection="1">
      <alignment horizontal="center"/>
      <protection/>
    </xf>
    <xf numFmtId="43" fontId="45" fillId="16" borderId="18" xfId="48" applyFont="1" applyFill="1" applyBorder="1" applyAlignment="1" applyProtection="1">
      <alignment horizontal="center" vertical="center" wrapText="1"/>
      <protection/>
    </xf>
    <xf numFmtId="43" fontId="46" fillId="33" borderId="0" xfId="48" applyFont="1" applyFill="1" applyAlignment="1" applyProtection="1">
      <alignment vertical="center" wrapText="1"/>
      <protection/>
    </xf>
    <xf numFmtId="43" fontId="44" fillId="0" borderId="0" xfId="48" applyFont="1" applyAlignment="1" applyProtection="1">
      <alignment/>
      <protection/>
    </xf>
    <xf numFmtId="0" fontId="45" fillId="16" borderId="18" xfId="48" applyNumberFormat="1" applyFont="1" applyFill="1" applyBorder="1" applyAlignment="1" applyProtection="1">
      <alignment horizontal="center" vertical="center" wrapText="1"/>
      <protection/>
    </xf>
    <xf numFmtId="0" fontId="44" fillId="33" borderId="12" xfId="0" applyFont="1" applyFill="1" applyBorder="1" applyAlignment="1" applyProtection="1">
      <alignment horizontal="left" vertical="top" wrapText="1"/>
      <protection/>
    </xf>
    <xf numFmtId="0" fontId="44" fillId="33" borderId="13" xfId="0" applyFont="1" applyFill="1" applyBorder="1" applyAlignment="1" applyProtection="1">
      <alignment horizontal="left" vertical="top" wrapText="1"/>
      <protection/>
    </xf>
    <xf numFmtId="0" fontId="45" fillId="33" borderId="12" xfId="0" applyFont="1" applyFill="1" applyBorder="1" applyAlignment="1" applyProtection="1">
      <alignment horizontal="left" vertical="center" wrapText="1"/>
      <protection/>
    </xf>
    <xf numFmtId="0" fontId="45" fillId="33" borderId="13" xfId="0" applyFont="1" applyFill="1" applyBorder="1" applyAlignment="1" applyProtection="1">
      <alignment horizontal="justify" vertical="center" wrapText="1"/>
      <protection/>
    </xf>
    <xf numFmtId="0" fontId="45" fillId="33" borderId="12" xfId="0" applyFont="1" applyFill="1" applyBorder="1" applyAlignment="1" applyProtection="1">
      <alignment horizontal="left" vertical="top"/>
      <protection/>
    </xf>
    <xf numFmtId="0" fontId="45" fillId="33" borderId="13" xfId="0" applyFont="1" applyFill="1" applyBorder="1" applyAlignment="1" applyProtection="1">
      <alignment horizontal="justify" vertical="top"/>
      <protection/>
    </xf>
    <xf numFmtId="0" fontId="47" fillId="33" borderId="0" xfId="0" applyFont="1" applyFill="1" applyAlignment="1" applyProtection="1">
      <alignment vertical="center" wrapText="1"/>
      <protection/>
    </xf>
    <xf numFmtId="43" fontId="45" fillId="33" borderId="17" xfId="48" applyFont="1" applyFill="1" applyBorder="1" applyAlignment="1" applyProtection="1">
      <alignment horizontal="justify" vertical="center" wrapText="1"/>
      <protection/>
    </xf>
    <xf numFmtId="0" fontId="45" fillId="33" borderId="0" xfId="0" applyFont="1" applyFill="1" applyAlignment="1">
      <alignment/>
    </xf>
    <xf numFmtId="0" fontId="0" fillId="33" borderId="0" xfId="0" applyFill="1" applyAlignment="1">
      <alignment/>
    </xf>
    <xf numFmtId="0" fontId="48" fillId="33" borderId="0" xfId="0" applyFont="1" applyFill="1" applyAlignment="1">
      <alignment/>
    </xf>
    <xf numFmtId="0" fontId="0" fillId="33" borderId="19" xfId="0" applyFill="1" applyBorder="1" applyAlignment="1">
      <alignment/>
    </xf>
    <xf numFmtId="0" fontId="48" fillId="33" borderId="19" xfId="0" applyFont="1" applyFill="1" applyBorder="1" applyAlignment="1">
      <alignment/>
    </xf>
    <xf numFmtId="0" fontId="44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46" fillId="33" borderId="0" xfId="0" applyFont="1" applyFill="1" applyAlignment="1">
      <alignment vertical="center" wrapText="1"/>
    </xf>
    <xf numFmtId="0" fontId="0" fillId="33" borderId="19" xfId="0" applyFill="1" applyBorder="1" applyAlignment="1">
      <alignment horizontal="center"/>
    </xf>
    <xf numFmtId="0" fontId="48" fillId="33" borderId="19" xfId="0" applyFont="1" applyFill="1" applyBorder="1" applyAlignment="1">
      <alignment horizontal="center"/>
    </xf>
    <xf numFmtId="0" fontId="46" fillId="33" borderId="19" xfId="0" applyFont="1" applyFill="1" applyBorder="1" applyAlignment="1">
      <alignment vertical="center" wrapText="1"/>
    </xf>
    <xf numFmtId="0" fontId="44" fillId="33" borderId="0" xfId="0" applyFont="1" applyFill="1" applyAlignment="1">
      <alignment horizontal="center" wrapText="1"/>
    </xf>
    <xf numFmtId="0" fontId="44" fillId="33" borderId="0" xfId="0" applyFont="1" applyFill="1" applyAlignment="1">
      <alignment horizontal="center"/>
    </xf>
    <xf numFmtId="0" fontId="23" fillId="33" borderId="0" xfId="46" applyFont="1" applyFill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horizontal="center"/>
      <protection/>
    </xf>
    <xf numFmtId="0" fontId="45" fillId="16" borderId="18" xfId="0" applyFont="1" applyFill="1" applyBorder="1" applyAlignment="1" applyProtection="1">
      <alignment horizontal="center" vertical="center"/>
      <protection/>
    </xf>
    <xf numFmtId="43" fontId="45" fillId="16" borderId="18" xfId="48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tabSelected="1" view="pageBreakPreview" zoomScaleSheetLayoutView="100" zoomScalePageLayoutView="0" workbookViewId="0" topLeftCell="A22">
      <selection activeCell="B37" sqref="B37:I42"/>
    </sheetView>
  </sheetViews>
  <sheetFormatPr defaultColWidth="11.421875" defaultRowHeight="15"/>
  <cols>
    <col min="1" max="1" width="2.28125" style="1" customWidth="1"/>
    <col min="2" max="2" width="4.140625" style="3" bestFit="1" customWidth="1"/>
    <col min="3" max="3" width="60.28125" style="2" customWidth="1"/>
    <col min="4" max="9" width="12.7109375" style="21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7"/>
      <c r="E1" s="17"/>
      <c r="F1" s="17"/>
      <c r="G1" s="17"/>
      <c r="H1" s="17"/>
      <c r="I1" s="17"/>
    </row>
    <row r="2" spans="2:9" ht="12" customHeight="1">
      <c r="B2" s="44" t="s">
        <v>16</v>
      </c>
      <c r="C2" s="44"/>
      <c r="D2" s="44"/>
      <c r="E2" s="44"/>
      <c r="F2" s="44"/>
      <c r="G2" s="44"/>
      <c r="H2" s="44"/>
      <c r="I2" s="44"/>
    </row>
    <row r="3" spans="2:9" ht="12" customHeight="1">
      <c r="B3" s="44" t="s">
        <v>13</v>
      </c>
      <c r="C3" s="44"/>
      <c r="D3" s="44"/>
      <c r="E3" s="44"/>
      <c r="F3" s="44"/>
      <c r="G3" s="44"/>
      <c r="H3" s="44"/>
      <c r="I3" s="44"/>
    </row>
    <row r="4" spans="1:10" ht="12" customHeight="1">
      <c r="A4" s="45" t="s">
        <v>14</v>
      </c>
      <c r="B4" s="45"/>
      <c r="C4" s="45"/>
      <c r="D4" s="45"/>
      <c r="E4" s="45"/>
      <c r="F4" s="45"/>
      <c r="G4" s="45"/>
      <c r="H4" s="45"/>
      <c r="I4" s="45"/>
      <c r="J4" s="45"/>
    </row>
    <row r="5" spans="2:9" ht="12" customHeight="1">
      <c r="B5" s="45" t="s">
        <v>12</v>
      </c>
      <c r="C5" s="45"/>
      <c r="D5" s="45"/>
      <c r="E5" s="45"/>
      <c r="F5" s="45"/>
      <c r="G5" s="45"/>
      <c r="H5" s="45"/>
      <c r="I5" s="45"/>
    </row>
    <row r="6" spans="2:9" ht="12" customHeight="1">
      <c r="B6" s="45" t="s">
        <v>15</v>
      </c>
      <c r="C6" s="45"/>
      <c r="D6" s="45"/>
      <c r="E6" s="45"/>
      <c r="F6" s="45"/>
      <c r="G6" s="45"/>
      <c r="H6" s="45"/>
      <c r="I6" s="45"/>
    </row>
    <row r="7" spans="2:9" s="1" customFormat="1" ht="12" customHeight="1">
      <c r="B7" s="45" t="s">
        <v>0</v>
      </c>
      <c r="C7" s="45"/>
      <c r="D7" s="45"/>
      <c r="E7" s="45"/>
      <c r="F7" s="45"/>
      <c r="G7" s="45"/>
      <c r="H7" s="45"/>
      <c r="I7" s="45"/>
    </row>
    <row r="8" spans="2:9" s="1" customFormat="1" ht="12" customHeight="1">
      <c r="B8" s="5"/>
      <c r="C8" s="5"/>
      <c r="D8" s="18"/>
      <c r="E8" s="18"/>
      <c r="F8" s="18"/>
      <c r="G8" s="18"/>
      <c r="H8" s="18"/>
      <c r="I8" s="18"/>
    </row>
    <row r="9" spans="2:9" s="6" customFormat="1" ht="12" customHeight="1">
      <c r="B9" s="46" t="s">
        <v>1</v>
      </c>
      <c r="C9" s="46"/>
      <c r="D9" s="47" t="s">
        <v>2</v>
      </c>
      <c r="E9" s="47"/>
      <c r="F9" s="47"/>
      <c r="G9" s="47"/>
      <c r="H9" s="47"/>
      <c r="I9" s="47" t="s">
        <v>3</v>
      </c>
    </row>
    <row r="10" spans="2:9" s="6" customFormat="1" ht="12" customHeight="1">
      <c r="B10" s="46"/>
      <c r="C10" s="46"/>
      <c r="D10" s="19" t="s">
        <v>4</v>
      </c>
      <c r="E10" s="19" t="s">
        <v>5</v>
      </c>
      <c r="F10" s="19" t="s">
        <v>6</v>
      </c>
      <c r="G10" s="19" t="s">
        <v>7</v>
      </c>
      <c r="H10" s="19" t="s">
        <v>8</v>
      </c>
      <c r="I10" s="47"/>
    </row>
    <row r="11" spans="2:9" s="6" customFormat="1" ht="12" customHeight="1">
      <c r="B11" s="46"/>
      <c r="C11" s="46"/>
      <c r="D11" s="22">
        <v>1</v>
      </c>
      <c r="E11" s="22">
        <v>2</v>
      </c>
      <c r="F11" s="22" t="s">
        <v>9</v>
      </c>
      <c r="G11" s="22">
        <v>4</v>
      </c>
      <c r="H11" s="22">
        <v>5</v>
      </c>
      <c r="I11" s="19" t="s">
        <v>10</v>
      </c>
    </row>
    <row r="12" spans="2:9" s="6" customFormat="1" ht="12">
      <c r="B12" s="7"/>
      <c r="C12" s="8"/>
      <c r="D12" s="13"/>
      <c r="E12" s="13"/>
      <c r="F12" s="13">
        <f>+D12+E12</f>
        <v>0</v>
      </c>
      <c r="G12" s="13"/>
      <c r="H12" s="13"/>
      <c r="I12" s="13">
        <f>+F12-G12</f>
        <v>0</v>
      </c>
    </row>
    <row r="13" spans="2:9" s="6" customFormat="1" ht="12">
      <c r="B13" s="25">
        <v>2400</v>
      </c>
      <c r="C13" s="26" t="s">
        <v>29</v>
      </c>
      <c r="D13" s="30">
        <f aca="true" t="shared" si="0" ref="D13:I13">D15+D22</f>
        <v>293782520</v>
      </c>
      <c r="E13" s="30">
        <f t="shared" si="0"/>
        <v>122863425.00999999</v>
      </c>
      <c r="F13" s="30">
        <f t="shared" si="0"/>
        <v>416645945.01</v>
      </c>
      <c r="G13" s="30">
        <f t="shared" si="0"/>
        <v>390509412.4</v>
      </c>
      <c r="H13" s="30">
        <f t="shared" si="0"/>
        <v>368719350.44</v>
      </c>
      <c r="I13" s="30">
        <f t="shared" si="0"/>
        <v>26136532.61000003</v>
      </c>
    </row>
    <row r="14" spans="2:9" s="6" customFormat="1" ht="12">
      <c r="B14" s="25"/>
      <c r="C14" s="26"/>
      <c r="D14" s="30"/>
      <c r="E14" s="30"/>
      <c r="F14" s="30"/>
      <c r="G14" s="30"/>
      <c r="H14" s="30"/>
      <c r="I14" s="30"/>
    </row>
    <row r="15" spans="2:9" s="6" customFormat="1" ht="12">
      <c r="B15" s="25">
        <v>1</v>
      </c>
      <c r="C15" s="26" t="s">
        <v>42</v>
      </c>
      <c r="D15" s="30">
        <f aca="true" t="shared" si="1" ref="D15:I15">SUM(D16:D20)</f>
        <v>241460210.31</v>
      </c>
      <c r="E15" s="30">
        <f t="shared" si="1"/>
        <v>113992177.30999999</v>
      </c>
      <c r="F15" s="30">
        <f t="shared" si="1"/>
        <v>355452387.62</v>
      </c>
      <c r="G15" s="30">
        <f t="shared" si="1"/>
        <v>338712285.63</v>
      </c>
      <c r="H15" s="30">
        <f t="shared" si="1"/>
        <v>317848080.82</v>
      </c>
      <c r="I15" s="30">
        <f t="shared" si="1"/>
        <v>16740101.990000028</v>
      </c>
    </row>
    <row r="16" spans="2:9" s="6" customFormat="1" ht="24">
      <c r="B16" s="23" t="s">
        <v>17</v>
      </c>
      <c r="C16" s="24" t="s">
        <v>30</v>
      </c>
      <c r="D16" s="15">
        <v>31146534.4</v>
      </c>
      <c r="E16" s="15">
        <v>73173450.84</v>
      </c>
      <c r="F16" s="15">
        <f aca="true" t="shared" si="2" ref="F16:F30">+D16+E16</f>
        <v>104319985.24000001</v>
      </c>
      <c r="G16" s="15">
        <v>101872767.86</v>
      </c>
      <c r="H16" s="15">
        <v>93623856.13</v>
      </c>
      <c r="I16" s="15">
        <f aca="true" t="shared" si="3" ref="I16:I30">+F16-G16</f>
        <v>2447217.38000001</v>
      </c>
    </row>
    <row r="17" spans="2:9" s="6" customFormat="1" ht="12">
      <c r="B17" s="9" t="s">
        <v>18</v>
      </c>
      <c r="C17" s="10" t="s">
        <v>31</v>
      </c>
      <c r="D17" s="15">
        <v>158189382.06</v>
      </c>
      <c r="E17" s="15">
        <v>-6392003.42</v>
      </c>
      <c r="F17" s="15">
        <f t="shared" si="2"/>
        <v>151797378.64000002</v>
      </c>
      <c r="G17" s="15">
        <v>144833391.63</v>
      </c>
      <c r="H17" s="15">
        <v>133035923.01</v>
      </c>
      <c r="I17" s="15">
        <f t="shared" si="3"/>
        <v>6963987.01000002</v>
      </c>
    </row>
    <row r="18" spans="2:9" s="6" customFormat="1" ht="12">
      <c r="B18" s="9" t="s">
        <v>19</v>
      </c>
      <c r="C18" s="10" t="s">
        <v>32</v>
      </c>
      <c r="D18" s="15">
        <v>0</v>
      </c>
      <c r="E18" s="15">
        <v>1118298.57</v>
      </c>
      <c r="F18" s="15">
        <f t="shared" si="2"/>
        <v>1118298.57</v>
      </c>
      <c r="G18" s="15">
        <v>1118298.57</v>
      </c>
      <c r="H18" s="15">
        <v>1118298.57</v>
      </c>
      <c r="I18" s="15">
        <f t="shared" si="3"/>
        <v>0</v>
      </c>
    </row>
    <row r="19" spans="2:9" s="6" customFormat="1" ht="12">
      <c r="B19" s="9" t="s">
        <v>20</v>
      </c>
      <c r="C19" s="10" t="s">
        <v>33</v>
      </c>
      <c r="D19" s="15">
        <v>33875458.77</v>
      </c>
      <c r="E19" s="15">
        <v>47937760.66</v>
      </c>
      <c r="F19" s="15">
        <f t="shared" si="2"/>
        <v>81813219.43</v>
      </c>
      <c r="G19" s="15">
        <v>74764324.43</v>
      </c>
      <c r="H19" s="15">
        <v>74009375.13</v>
      </c>
      <c r="I19" s="15">
        <f t="shared" si="3"/>
        <v>7048895</v>
      </c>
    </row>
    <row r="20" spans="2:9" s="6" customFormat="1" ht="12">
      <c r="B20" s="9" t="s">
        <v>21</v>
      </c>
      <c r="C20" s="10" t="s">
        <v>34</v>
      </c>
      <c r="D20" s="15">
        <v>18248835.08</v>
      </c>
      <c r="E20" s="15">
        <v>-1845329.34</v>
      </c>
      <c r="F20" s="15">
        <f t="shared" si="2"/>
        <v>16403505.739999998</v>
      </c>
      <c r="G20" s="15">
        <v>16123503.14</v>
      </c>
      <c r="H20" s="15">
        <v>16060627.98</v>
      </c>
      <c r="I20" s="15">
        <f t="shared" si="3"/>
        <v>280002.59999999776</v>
      </c>
    </row>
    <row r="21" spans="2:9" s="6" customFormat="1" ht="12">
      <c r="B21" s="9"/>
      <c r="C21" s="10"/>
      <c r="D21" s="15"/>
      <c r="E21" s="15"/>
      <c r="F21" s="15"/>
      <c r="G21" s="15"/>
      <c r="H21" s="15"/>
      <c r="I21" s="15"/>
    </row>
    <row r="22" spans="2:9" s="6" customFormat="1" ht="12">
      <c r="B22" s="27">
        <v>2</v>
      </c>
      <c r="C22" s="28" t="s">
        <v>43</v>
      </c>
      <c r="D22" s="14">
        <f aca="true" t="shared" si="4" ref="D22:I22">SUM(D23:D29)</f>
        <v>52322309.69</v>
      </c>
      <c r="E22" s="14">
        <f t="shared" si="4"/>
        <v>8871247.700000001</v>
      </c>
      <c r="F22" s="14">
        <f t="shared" si="4"/>
        <v>61193557.39</v>
      </c>
      <c r="G22" s="14">
        <f t="shared" si="4"/>
        <v>51797126.77</v>
      </c>
      <c r="H22" s="14">
        <f t="shared" si="4"/>
        <v>50871269.62</v>
      </c>
      <c r="I22" s="14">
        <f t="shared" si="4"/>
        <v>9396430.620000001</v>
      </c>
    </row>
    <row r="23" spans="2:9" s="6" customFormat="1" ht="24">
      <c r="B23" s="9" t="s">
        <v>22</v>
      </c>
      <c r="C23" s="10" t="s">
        <v>35</v>
      </c>
      <c r="D23" s="15">
        <v>7199992.2</v>
      </c>
      <c r="E23" s="15">
        <v>863318.11</v>
      </c>
      <c r="F23" s="15">
        <f t="shared" si="2"/>
        <v>8063310.3100000005</v>
      </c>
      <c r="G23" s="15">
        <v>8063310.22</v>
      </c>
      <c r="H23" s="15">
        <v>7565718.8</v>
      </c>
      <c r="I23" s="15">
        <f t="shared" si="3"/>
        <v>0.09000000078231096</v>
      </c>
    </row>
    <row r="24" spans="2:9" s="6" customFormat="1" ht="12">
      <c r="B24" s="9" t="s">
        <v>23</v>
      </c>
      <c r="C24" s="10" t="s">
        <v>36</v>
      </c>
      <c r="D24" s="15">
        <v>14043948.66</v>
      </c>
      <c r="E24" s="15">
        <v>5657427.5</v>
      </c>
      <c r="F24" s="15">
        <f t="shared" si="2"/>
        <v>19701376.16</v>
      </c>
      <c r="G24" s="15">
        <v>15828690.16</v>
      </c>
      <c r="H24" s="15">
        <v>15828690.16</v>
      </c>
      <c r="I24" s="15">
        <f t="shared" si="3"/>
        <v>3872686</v>
      </c>
    </row>
    <row r="25" spans="2:9" s="6" customFormat="1" ht="12" customHeight="1">
      <c r="B25" s="9" t="s">
        <v>24</v>
      </c>
      <c r="C25" s="10" t="s">
        <v>37</v>
      </c>
      <c r="D25" s="15">
        <v>6871613.94</v>
      </c>
      <c r="E25" s="15">
        <v>558671.12</v>
      </c>
      <c r="F25" s="15">
        <f t="shared" si="2"/>
        <v>7430285.0600000005</v>
      </c>
      <c r="G25" s="15">
        <v>7430285.06</v>
      </c>
      <c r="H25" s="15">
        <v>7131826.4</v>
      </c>
      <c r="I25" s="15">
        <f t="shared" si="3"/>
        <v>0</v>
      </c>
    </row>
    <row r="26" spans="2:9" s="29" customFormat="1" ht="12" customHeight="1">
      <c r="B26" s="23" t="s">
        <v>25</v>
      </c>
      <c r="C26" s="24" t="s">
        <v>38</v>
      </c>
      <c r="D26" s="15">
        <v>1629999.99</v>
      </c>
      <c r="E26" s="15">
        <v>-66886.23</v>
      </c>
      <c r="F26" s="15">
        <f t="shared" si="2"/>
        <v>1563113.76</v>
      </c>
      <c r="G26" s="15">
        <v>1563113.76</v>
      </c>
      <c r="H26" s="15">
        <v>1474315.83</v>
      </c>
      <c r="I26" s="15">
        <f t="shared" si="3"/>
        <v>0</v>
      </c>
    </row>
    <row r="27" spans="2:9" s="6" customFormat="1" ht="12" customHeight="1">
      <c r="B27" s="9" t="s">
        <v>26</v>
      </c>
      <c r="C27" s="10" t="s">
        <v>39</v>
      </c>
      <c r="D27" s="15">
        <v>7000000</v>
      </c>
      <c r="E27" s="15">
        <v>548475</v>
      </c>
      <c r="F27" s="15">
        <f t="shared" si="2"/>
        <v>7548475</v>
      </c>
      <c r="G27" s="15">
        <v>7548475</v>
      </c>
      <c r="H27" s="15">
        <v>7548475</v>
      </c>
      <c r="I27" s="15">
        <f t="shared" si="3"/>
        <v>0</v>
      </c>
    </row>
    <row r="28" spans="2:9" s="6" customFormat="1" ht="12" customHeight="1">
      <c r="B28" s="9" t="s">
        <v>27</v>
      </c>
      <c r="C28" s="10" t="s">
        <v>40</v>
      </c>
      <c r="D28" s="15">
        <v>849854.53</v>
      </c>
      <c r="E28" s="15">
        <v>-5988.77</v>
      </c>
      <c r="F28" s="15">
        <f t="shared" si="2"/>
        <v>843865.76</v>
      </c>
      <c r="G28" s="15">
        <v>843865.76</v>
      </c>
      <c r="H28" s="15">
        <v>842856.62</v>
      </c>
      <c r="I28" s="15">
        <f t="shared" si="3"/>
        <v>0</v>
      </c>
    </row>
    <row r="29" spans="2:9" s="6" customFormat="1" ht="12" customHeight="1">
      <c r="B29" s="9" t="s">
        <v>28</v>
      </c>
      <c r="C29" s="10" t="s">
        <v>41</v>
      </c>
      <c r="D29" s="15">
        <v>14726900.37</v>
      </c>
      <c r="E29" s="15">
        <v>1316230.97</v>
      </c>
      <c r="F29" s="15">
        <f t="shared" si="2"/>
        <v>16043131.34</v>
      </c>
      <c r="G29" s="15">
        <v>10519386.81</v>
      </c>
      <c r="H29" s="15">
        <v>10479386.81</v>
      </c>
      <c r="I29" s="15">
        <f t="shared" si="3"/>
        <v>5523744.529999999</v>
      </c>
    </row>
    <row r="30" spans="2:9" s="6" customFormat="1" ht="12" customHeight="1">
      <c r="B30" s="9"/>
      <c r="C30" s="10"/>
      <c r="D30" s="15"/>
      <c r="E30" s="15"/>
      <c r="F30" s="15">
        <f t="shared" si="2"/>
        <v>0</v>
      </c>
      <c r="G30" s="15"/>
      <c r="H30" s="15"/>
      <c r="I30" s="15">
        <f t="shared" si="3"/>
        <v>0</v>
      </c>
    </row>
    <row r="31" spans="2:9" s="6" customFormat="1" ht="12" customHeight="1">
      <c r="B31" s="11"/>
      <c r="C31" s="12" t="s">
        <v>11</v>
      </c>
      <c r="D31" s="16">
        <f aca="true" t="shared" si="5" ref="D31:I31">D13</f>
        <v>293782520</v>
      </c>
      <c r="E31" s="16">
        <f t="shared" si="5"/>
        <v>122863425.00999999</v>
      </c>
      <c r="F31" s="16">
        <f t="shared" si="5"/>
        <v>416645945.01</v>
      </c>
      <c r="G31" s="16">
        <f t="shared" si="5"/>
        <v>390509412.4</v>
      </c>
      <c r="H31" s="16">
        <f t="shared" si="5"/>
        <v>368719350.44</v>
      </c>
      <c r="I31" s="16">
        <f t="shared" si="5"/>
        <v>26136532.61000003</v>
      </c>
    </row>
    <row r="32" spans="4:9" s="6" customFormat="1" ht="12" customHeight="1">
      <c r="D32" s="20"/>
      <c r="E32" s="20"/>
      <c r="F32" s="20"/>
      <c r="G32" s="20"/>
      <c r="H32" s="20"/>
      <c r="I32" s="20"/>
    </row>
    <row r="33" spans="2:9" s="6" customFormat="1" ht="12" customHeight="1">
      <c r="B33" s="31" t="s">
        <v>44</v>
      </c>
      <c r="C33" s="32"/>
      <c r="D33" s="32"/>
      <c r="E33" s="32"/>
      <c r="F33" s="32"/>
      <c r="G33" s="33"/>
      <c r="H33" s="32"/>
      <c r="I33" s="32"/>
    </row>
    <row r="34" spans="2:9" s="6" customFormat="1" ht="12" customHeight="1">
      <c r="B34" s="32"/>
      <c r="C34" s="32"/>
      <c r="D34" s="32"/>
      <c r="E34" s="32"/>
      <c r="F34" s="32"/>
      <c r="G34" s="33"/>
      <c r="H34" s="32"/>
      <c r="I34" s="32"/>
    </row>
    <row r="35" spans="2:9" s="6" customFormat="1" ht="52.5" customHeight="1" hidden="1">
      <c r="B35" s="32"/>
      <c r="C35" s="32"/>
      <c r="D35" s="32"/>
      <c r="E35" s="32"/>
      <c r="F35" s="32"/>
      <c r="G35" s="33"/>
      <c r="H35" s="32"/>
      <c r="I35" s="32"/>
    </row>
    <row r="36" spans="2:9" s="6" customFormat="1" ht="12" customHeight="1">
      <c r="B36" s="34"/>
      <c r="C36" s="34"/>
      <c r="D36" s="33"/>
      <c r="E36" s="33"/>
      <c r="F36" s="32"/>
      <c r="G36" s="35"/>
      <c r="H36" s="34"/>
      <c r="I36" s="34"/>
    </row>
    <row r="37" spans="2:9" s="6" customFormat="1" ht="12" customHeight="1">
      <c r="B37" s="43" t="s">
        <v>46</v>
      </c>
      <c r="C37" s="43"/>
      <c r="D37" s="33"/>
      <c r="E37" s="33"/>
      <c r="F37" s="32"/>
      <c r="G37" s="43" t="s">
        <v>47</v>
      </c>
      <c r="H37" s="43"/>
      <c r="I37" s="43"/>
    </row>
    <row r="38" spans="2:9" s="6" customFormat="1" ht="13.5" customHeight="1">
      <c r="B38" s="43" t="s">
        <v>45</v>
      </c>
      <c r="C38" s="43"/>
      <c r="D38" s="33"/>
      <c r="E38" s="33"/>
      <c r="F38" s="32"/>
      <c r="G38" s="43" t="s">
        <v>48</v>
      </c>
      <c r="H38" s="43"/>
      <c r="I38" s="43"/>
    </row>
    <row r="39" spans="2:9" s="6" customFormat="1" ht="13.5" customHeight="1">
      <c r="B39" s="36"/>
      <c r="C39" s="37"/>
      <c r="D39" s="33"/>
      <c r="E39" s="33"/>
      <c r="F39" s="32"/>
      <c r="G39" s="36"/>
      <c r="H39" s="38"/>
      <c r="I39" s="33"/>
    </row>
    <row r="40" spans="2:9" s="6" customFormat="1" ht="12" customHeight="1">
      <c r="B40" s="39"/>
      <c r="C40" s="40"/>
      <c r="D40" s="33"/>
      <c r="E40" s="33"/>
      <c r="F40" s="32"/>
      <c r="G40" s="34"/>
      <c r="H40" s="41"/>
      <c r="I40" s="35"/>
    </row>
    <row r="41" spans="1:9" ht="14.25">
      <c r="A41" s="4"/>
      <c r="B41" s="43" t="s">
        <v>49</v>
      </c>
      <c r="C41" s="43"/>
      <c r="D41" s="33"/>
      <c r="E41" s="33"/>
      <c r="F41" s="32"/>
      <c r="G41" s="43" t="s">
        <v>51</v>
      </c>
      <c r="H41" s="43"/>
      <c r="I41" s="43"/>
    </row>
    <row r="42" spans="2:9" ht="14.25">
      <c r="B42" s="42" t="s">
        <v>50</v>
      </c>
      <c r="C42" s="42"/>
      <c r="D42" s="33"/>
      <c r="E42" s="33"/>
      <c r="F42" s="32"/>
      <c r="G42" s="43" t="s">
        <v>52</v>
      </c>
      <c r="H42" s="43"/>
      <c r="I42" s="43"/>
    </row>
  </sheetData>
  <sheetProtection selectLockedCells="1"/>
  <mergeCells count="17">
    <mergeCell ref="B2:I2"/>
    <mergeCell ref="B5:I5"/>
    <mergeCell ref="B6:I6"/>
    <mergeCell ref="B7:I7"/>
    <mergeCell ref="A4:J4"/>
    <mergeCell ref="B9:C11"/>
    <mergeCell ref="D9:H9"/>
    <mergeCell ref="I9:I10"/>
    <mergeCell ref="B3:I3"/>
    <mergeCell ref="B42:C42"/>
    <mergeCell ref="G42:I42"/>
    <mergeCell ref="B37:C37"/>
    <mergeCell ref="G37:I37"/>
    <mergeCell ref="B38:C38"/>
    <mergeCell ref="G38:I38"/>
    <mergeCell ref="B41:C41"/>
    <mergeCell ref="G41:I4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Francisco</cp:lastModifiedBy>
  <dcterms:created xsi:type="dcterms:W3CDTF">2017-12-21T15:10:09Z</dcterms:created>
  <dcterms:modified xsi:type="dcterms:W3CDTF">2020-02-19T03:42:32Z</dcterms:modified>
  <cp:category/>
  <cp:version/>
  <cp:contentType/>
  <cp:contentStatus/>
</cp:coreProperties>
</file>