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8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<sst xmlns="http://schemas.openxmlformats.org/spreadsheetml/2006/main" count="70" uniqueCount="59">
  <si>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</si>
  <si>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</si>
  <si>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</si>
  <si>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</si>
  <si>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</si>
  <si>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</si>
  <si>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</si>
  <si>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</si>
  <si>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</si>
  <si>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</si>
  <si>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</si>
  <si>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</si>
  <si>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</si>
  <si>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</si>
  <si>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</si>
  <si>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</si>
  <si>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</si>
  <si>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</si>
  <si>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</si>
  <si>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</si>
  <si>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</si>
  <si>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</si>
  <si>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</si>
  <si>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</si>
  <si>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</si>
  <si>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</si>
  <si>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</si>
  <si>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</si>
  <si>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</si>
  <si>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</si>
  <si>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</si>
  <si>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</si>
  <si>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</si>
  <si>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</si>
  <si>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</si>
  <si>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</si>
  <si>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</si>
  <si>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</si>
  <si>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</si>
  <si>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</si>
  <si>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</si>
  <si>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</si>
  <si>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</si>
  <si>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</si>
  <si>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</si>
  <si>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</si>
  <si>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</si>
  <si>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</si>
  <si>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</si>
  <si>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</si>
  <si>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</si>
  <si>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</si>
  <si>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</si>
  <si>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</si>
  <si>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LIC. ALEJANDRO LÓPEZ FRANCO</t>
  </si>
  <si>
    <t>LIC. MARTÍN EDUARDO GONZÁLEZ SAUCEDO</t>
  </si>
  <si>
    <t>DIRECTOR GENERAL</t>
  </si>
  <si>
    <t>COORDINACIÓN ADMINISTRATIVA</t>
  </si>
  <si>
    <t>INSTITUTO QUERETANO DEL TRANSPORTE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</si>
</sst>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3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left"/>
      <protection/>
    </xf>
    <xf numFmtId="0" fontId="43" fillId="33" borderId="0" xfId="0" applyFont="1" applyFill="1" applyAlignment="1" applyProtection="1">
      <alignment horizontal="left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horizontal="left" vertical="top" wrapText="1"/>
      <protection/>
    </xf>
    <xf numFmtId="0" fontId="43" fillId="33" borderId="14" xfId="0" applyFont="1" applyFill="1" applyBorder="1" applyAlignment="1" applyProtection="1">
      <alignment horizontal="left" wrapText="1"/>
      <protection/>
    </xf>
    <xf numFmtId="0" fontId="43" fillId="33" borderId="0" xfId="0" applyFont="1" applyFill="1" applyBorder="1" applyAlignment="1" applyProtection="1">
      <alignment horizontal="left" wrapText="1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Alignment="1" applyProtection="1">
      <alignment horizontal="center"/>
      <protection/>
    </xf>
    <xf numFmtId="3" fontId="44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5" fillId="33" borderId="18" xfId="0" applyFont="1" applyFill="1" applyBorder="1" applyAlignment="1">
      <alignment horizontal="center"/>
    </xf>
    <xf numFmtId="0" fontId="46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2"/>
  <sheetViews>
    <sheetView showGridLines="0" tabSelected="1" view="pageBreakPreview" zoomScaleNormal="60" zoomScaleSheetLayoutView="100" zoomScalePageLayoutView="0" workbookViewId="0" topLeftCell="D1">
      <selection activeCell="D4" sqref="D4:R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342914696.35</v>
      </c>
      <c r="J17" s="24">
        <f>SUM(J18:J28)</f>
        <v>314382971.31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1842136.68</v>
      </c>
      <c r="J21" s="25">
        <v>1378454.16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17244775.07</v>
      </c>
      <c r="R22" s="24">
        <f>ROUND(SUM(R23:R25),2)</f>
        <v>11739947.9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9867910.91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107450227.63</v>
      </c>
      <c r="J24" s="25">
        <v>83449364.7</v>
      </c>
      <c r="K24" s="21"/>
      <c r="L24" s="21"/>
      <c r="M24" s="18"/>
      <c r="N24" s="60" t="s">
        <v>7</v>
      </c>
      <c r="O24" s="60"/>
      <c r="P24" s="60"/>
      <c r="Q24" s="25">
        <v>14657060.43</v>
      </c>
      <c r="R24" s="25">
        <v>1872036.99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2587714.64</v>
      </c>
      <c r="R25" s="25"/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233501716</v>
      </c>
      <c r="J26" s="25">
        <v>227881759.4</v>
      </c>
      <c r="K26" s="21"/>
      <c r="L26" s="21"/>
      <c r="M26" s="59" t="s">
        <v>13</v>
      </c>
      <c r="N26" s="59"/>
      <c r="O26" s="59"/>
      <c r="P26" s="59"/>
      <c r="Q26" s="24">
        <f>ROUND(Q17-Q22,2)</f>
        <v>-17244775.07</v>
      </c>
      <c r="R26" s="24">
        <f>ROUND(R17-R22,2)</f>
        <v>-11739947.9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120616.04</v>
      </c>
      <c r="J27" s="25">
        <v>1673393.05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302405175.98999995</v>
      </c>
      <c r="J30" s="24">
        <f>+J31+J32+J33+J34+J35+J36+J37+J38+J39+J40+J41+J42+J43+J45+J46+J47</f>
        <v>293487262.43999994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47577666.36</v>
      </c>
      <c r="J31" s="25">
        <v>45819279.16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6321910.15</v>
      </c>
      <c r="J32" s="25">
        <v>6966713.16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64004922.65</v>
      </c>
      <c r="J33" s="25">
        <v>78162731.35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9294792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8861211.6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174808496.53</v>
      </c>
      <c r="J37" s="25">
        <v>152317118.62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830968.7</v>
      </c>
      <c r="J38" s="25">
        <v>926628.15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53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4" t="s">
        <v>36</v>
      </c>
      <c r="M46" s="64"/>
      <c r="N46" s="64"/>
      <c r="O46" s="64"/>
      <c r="P46" s="64"/>
      <c r="Q46" s="30">
        <f>ROUND(I51+Q26+Q43,2)</f>
        <v>23264745.29</v>
      </c>
      <c r="R46" s="30">
        <f>ROUND(J51+R26+R43,2)</f>
        <v>9155760.97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3"/>
      <c r="G49" s="63"/>
      <c r="H49" s="63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4" t="s">
        <v>39</v>
      </c>
      <c r="M50" s="64"/>
      <c r="N50" s="64"/>
      <c r="O50" s="64"/>
      <c r="P50" s="64"/>
      <c r="Q50" s="53">
        <v>44300077.59</v>
      </c>
      <c r="R50" s="53">
        <v>35144316.62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40509520.36</v>
      </c>
      <c r="J51" s="30">
        <f>J17-J30</f>
        <v>20895708.870000064</v>
      </c>
      <c r="K51" s="35"/>
      <c r="L51" s="64" t="s">
        <v>41</v>
      </c>
      <c r="M51" s="64"/>
      <c r="N51" s="64"/>
      <c r="O51" s="64"/>
      <c r="P51" s="64"/>
      <c r="Q51" s="53">
        <v>67564822.88</v>
      </c>
      <c r="R51" s="53">
        <v>44300077.59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7"/>
      <c r="G59" s="67"/>
      <c r="H59" s="67"/>
      <c r="I59" s="67"/>
      <c r="J59" s="47"/>
      <c r="K59" s="48"/>
      <c r="L59" s="48"/>
      <c r="M59" s="8"/>
      <c r="N59" s="68"/>
      <c r="O59" s="68"/>
      <c r="P59" s="68"/>
      <c r="Q59" s="68"/>
      <c r="R59" s="8"/>
      <c r="S59" s="8"/>
      <c r="T59" s="8"/>
    </row>
    <row r="60" spans="3:20" ht="13.5" customHeight="1">
      <c r="C60" s="8"/>
      <c r="D60" s="50"/>
      <c r="E60" s="8"/>
      <c r="F60" s="65" t="s">
        <v>54</v>
      </c>
      <c r="G60" s="65"/>
      <c r="H60" s="65"/>
      <c r="I60" s="65"/>
      <c r="J60" s="8"/>
      <c r="K60" s="51"/>
      <c r="L60" s="8"/>
      <c r="M60" s="1"/>
      <c r="N60" s="66" t="s">
        <v>55</v>
      </c>
      <c r="O60" s="66"/>
      <c r="P60" s="66"/>
      <c r="Q60" s="66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2" t="s">
        <v>57</v>
      </c>
      <c r="O61" s="62"/>
      <c r="P61" s="62"/>
      <c r="Q61" s="62"/>
      <c r="R61" s="8"/>
      <c r="S61" s="8"/>
      <c r="T61" s="8"/>
    </row>
    <row r="62" ht="12">
      <c r="I62" s="1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cp:lastPrinted>2018-10-24T19:41:45Z</cp:lastPrinted>
  <dcterms:created xsi:type="dcterms:W3CDTF">2018-10-24T19:36:13Z</dcterms:created>
  <dcterms:modified xsi:type="dcterms:W3CDTF">2020-02-19T17:12:15Z</dcterms:modified>
  <cp:category/>
  <cp:version/>
  <cp:contentType/>
  <cp:contentStatus/>
</cp:coreProperties>
</file>