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IND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Area" localSheetId="0">'IND'!$A$1:$H$76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<sst xmlns="http://schemas.openxmlformats.org/spreadsheetml/2006/main" count="108" uniqueCount="106">
  <si>
    <t>(Pesos)</t>
  </si>
  <si>
    <t>INDICADORES DE RESULTADOS</t>
  </si>
  <si>
    <t>Cuenta Pública</t>
  </si>
  <si>
    <t>Ejercicio 2019</t>
  </si>
  <si>
    <t>Del 1 de enero al 31 de diciembre de 2019</t>
  </si>
  <si>
    <t>UNIVERSIDAD AUTONOMA DE QUERETARO</t>
  </si>
  <si>
    <t>Indicador de Resultado</t>
  </si>
  <si>
    <t>META</t>
  </si>
  <si>
    <t>Total de Avance</t>
  </si>
  <si>
    <t>Valor Final</t>
  </si>
  <si>
    <t>%</t>
  </si>
  <si>
    <t>Número</t>
  </si>
  <si>
    <t xml:space="preserve">Capacidad Académica </t>
  </si>
  <si>
    <t xml:space="preserve">Denominador: Total de Profesores de Tiempo Completo </t>
  </si>
  <si>
    <t xml:space="preserve">567 </t>
  </si>
  <si>
    <t>1.1.1</t>
  </si>
  <si>
    <t>Porcentaje de PTC con grado máximo de estudios de Licenciatura</t>
  </si>
  <si>
    <t>1.1.2</t>
  </si>
  <si>
    <t>Porcentaje de PTC con grado máximo de estudios de Especialidad</t>
  </si>
  <si>
    <t>1.1.3</t>
  </si>
  <si>
    <t>Porcentaje de PTC con grado máximo de estudios de Maestría</t>
  </si>
  <si>
    <t>1.1.4</t>
  </si>
  <si>
    <t>Porcentaje de PTC con grado máximo de estudios de Doctorado</t>
  </si>
  <si>
    <t>1.1.5</t>
  </si>
  <si>
    <t>Porcentaje de PTC con grado máximo de estudios de Posgrado en el área disciplinar de su desempeño</t>
  </si>
  <si>
    <t>1.1.6</t>
  </si>
  <si>
    <t>Porcentaje de PTC con grado máximo de estudios de Doctorado en el área disciplinar de su desempeño</t>
  </si>
  <si>
    <t>1.1.7</t>
  </si>
  <si>
    <t>Porcentaje de PTC con Perfil Deseable reconocido por el PRODEP (Tipo superior)</t>
  </si>
  <si>
    <t>1.1.8</t>
  </si>
  <si>
    <t>Porcentaje de PTC con adscripción al SNI o SNC</t>
  </si>
  <si>
    <t>1.1.9</t>
  </si>
  <si>
    <t>Porcentaje de PTC con participación en el programa de tutorías</t>
  </si>
  <si>
    <t>-</t>
  </si>
  <si>
    <t xml:space="preserve">Denominador: Total de planta académica </t>
  </si>
  <si>
    <t xml:space="preserve">2399 </t>
  </si>
  <si>
    <t>1.2.1</t>
  </si>
  <si>
    <t>Porcentaje de PTC, PMT y PA que recibieron capacitación y/o actualización por al menos 40 horas por año</t>
  </si>
  <si>
    <t xml:space="preserve">Denominador: Total de Cuerpos Académicos </t>
  </si>
  <si>
    <t xml:space="preserve">74 </t>
  </si>
  <si>
    <t>1.3.1</t>
  </si>
  <si>
    <t>Porcentaje de Cuerpos Académicos Consolidados</t>
  </si>
  <si>
    <t>1.3.2</t>
  </si>
  <si>
    <t>Porcentaje de Cuerpos Académicos en Consolidación</t>
  </si>
  <si>
    <t>1.3.3</t>
  </si>
  <si>
    <t>Porcentaje de Cuerpos Académicos en Formación</t>
  </si>
  <si>
    <t xml:space="preserve">Competitividad Académica </t>
  </si>
  <si>
    <t xml:space="preserve">Denominador: Total de PE evaluables de TSU y Licenciatura </t>
  </si>
  <si>
    <t xml:space="preserve">93 </t>
  </si>
  <si>
    <t>2.2.1</t>
  </si>
  <si>
    <t>Porcentaje de PE de TSU y Licenciatura que cuentan con el nivel 1 de los CIEES.</t>
  </si>
  <si>
    <t>2.2.2</t>
  </si>
  <si>
    <t>Porcentaje de PE de TSU y Licenciatura acreditados por organismos reconocidos por el COPAES.</t>
  </si>
  <si>
    <t>2.2.3</t>
  </si>
  <si>
    <t>Porcentaje de PE de TSU y Licenciatura que cuentan con calidad reconocida.</t>
  </si>
  <si>
    <t xml:space="preserve">Denominador: Total de la matrícula atendida por PE evaluables de TSU y Licenciatura </t>
  </si>
  <si>
    <t xml:space="preserve">18530 </t>
  </si>
  <si>
    <t>2.3.1</t>
  </si>
  <si>
    <t>Porcentaje de matrícula atendida en PE de TSU y Licenciatura que cuentan con calidad reconocida.</t>
  </si>
  <si>
    <t xml:space="preserve">Denominador: Total de PE evaluables de Posgrado </t>
  </si>
  <si>
    <t xml:space="preserve">110 </t>
  </si>
  <si>
    <t>2.4.1</t>
  </si>
  <si>
    <t>Porcentaje de PE de posgrado que cuentan con calidad reconocida</t>
  </si>
  <si>
    <t>2.4.3</t>
  </si>
  <si>
    <t>Porcentaje de PE de posgrado reconocidos por el PNPC</t>
  </si>
  <si>
    <t>2.4.4</t>
  </si>
  <si>
    <t>Porcentaje de PE de posgrado que están en el PFC</t>
  </si>
  <si>
    <t>2.4.5</t>
  </si>
  <si>
    <t>Porcentaje de PE de posgrado que están en el PNP</t>
  </si>
  <si>
    <t xml:space="preserve">Denominador: Total de la matrícula atendida por PE evaluables de Posgrado . </t>
  </si>
  <si>
    <t xml:space="preserve">2628 </t>
  </si>
  <si>
    <t>2.5.1</t>
  </si>
  <si>
    <t>Porcentaje de matrícula atendida en PE de posgrado que cuentan con calidad reconocida .</t>
  </si>
  <si>
    <t xml:space="preserve">Denominador: Total de alumnos de Licenciatura de la cohorte generacional del ciclo A </t>
  </si>
  <si>
    <t>2.10.1</t>
  </si>
  <si>
    <t>Porcentaje de egreso de Licenciatura para el ciclo A.</t>
  </si>
  <si>
    <t xml:space="preserve">Denominador: Total de alumnos egresados de Licenciatura de la cohorte generacional del ciclo A </t>
  </si>
  <si>
    <t>2.11.1</t>
  </si>
  <si>
    <t>Porcentaje de titulación de Licenciatura para el ciclo A.</t>
  </si>
  <si>
    <t xml:space="preserve">Denominador: Total de alumnos de Licenciatura de la cohorte generacional del ciclo B </t>
  </si>
  <si>
    <t>2.12.1</t>
  </si>
  <si>
    <t>Porcentaje de egreso de Licenciatura para el ciclo B.</t>
  </si>
  <si>
    <t xml:space="preserve">Denominador: Total de alumnos egresados de Licenciatura de la cohorte generacional del ciclo B </t>
  </si>
  <si>
    <t>2.13.1</t>
  </si>
  <si>
    <t>Porcentaje de titulación de Licenciatura para el ciclo B.</t>
  </si>
  <si>
    <t xml:space="preserve">Denominador: Total de alumnos de Posgrado de la cohorte generacional correspondiente </t>
  </si>
  <si>
    <t>2.14.1</t>
  </si>
  <si>
    <t>Porcentaje de egreso de Posgrado</t>
  </si>
  <si>
    <t>Indicadores del Programa de Inclusión y Equidad Educativa (PIEE)</t>
  </si>
  <si>
    <t>3.1.1</t>
  </si>
  <si>
    <t>Estudiantes beneficiados por el Programa de Inclusión y Equidad Educativa</t>
  </si>
  <si>
    <t>3.1.2</t>
  </si>
  <si>
    <t>Generar accesibilidad en tres Campus</t>
  </si>
  <si>
    <t>3.1.3</t>
  </si>
  <si>
    <t>Adaptación de documento normativo al Otomí</t>
  </si>
  <si>
    <t>3.1.4</t>
  </si>
  <si>
    <t>Cursos de sensibilización sobre inclusión educativa</t>
  </si>
  <si>
    <t>Indicadores FAM</t>
  </si>
  <si>
    <t>4.1.1</t>
  </si>
  <si>
    <t>Beneficiarios por obra</t>
  </si>
  <si>
    <t>4.1.2</t>
  </si>
  <si>
    <t>Metros cuadrados obra (obra en proceso que se termina en marzo 2020, metro acorde al avance)</t>
  </si>
  <si>
    <t xml:space="preserve">                        L.I. Alfredo Vanegas Aboytes                     </t>
  </si>
  <si>
    <t>Dr. Javier Ávila Morales</t>
  </si>
  <si>
    <t>Coordinación Unidad Institucional de Información</t>
  </si>
  <si>
    <t>Director de Planeación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</si>
</sst>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D4C1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0" fontId="44" fillId="33" borderId="0" xfId="0" applyFont="1" applyFill="1" applyAlignment="1" applyProtection="1">
      <alignment vertical="top"/>
      <protection/>
    </xf>
    <xf numFmtId="0" fontId="44" fillId="0" borderId="0" xfId="0" applyFont="1" applyAlignment="1" applyProtection="1">
      <alignment vertical="top"/>
      <protection/>
    </xf>
    <xf numFmtId="0" fontId="45" fillId="33" borderId="0" xfId="0" applyFont="1" applyFill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4" fillId="0" borderId="0" xfId="0" applyFont="1" applyAlignment="1" applyProtection="1">
      <alignment horizontal="left"/>
      <protection/>
    </xf>
    <xf numFmtId="0" fontId="46" fillId="0" borderId="0" xfId="0" applyFont="1" applyAlignment="1" applyProtection="1">
      <alignment/>
      <protection/>
    </xf>
    <xf numFmtId="43" fontId="23" fillId="33" borderId="0" xfId="48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justify" vertical="center" wrapText="1"/>
      <protection/>
    </xf>
    <xf numFmtId="3" fontId="24" fillId="0" borderId="0" xfId="53" applyNumberFormat="1" applyFont="1" applyFill="1" applyBorder="1" applyAlignment="1" applyProtection="1">
      <alignment vertical="top"/>
      <protection/>
    </xf>
    <xf numFmtId="3" fontId="23" fillId="0" borderId="0" xfId="53" applyNumberFormat="1" applyFont="1" applyFill="1" applyBorder="1" applyAlignment="1" applyProtection="1">
      <alignment vertical="top"/>
      <protection/>
    </xf>
    <xf numFmtId="3" fontId="45" fillId="0" borderId="0" xfId="0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24" fillId="33" borderId="0" xfId="46" applyFont="1" applyFill="1" applyAlignment="1" applyProtection="1">
      <alignment horizontal="center"/>
      <protection locked="0"/>
    </xf>
    <xf numFmtId="0" fontId="45" fillId="0" borderId="0" xfId="0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23" fillId="33" borderId="0" xfId="0" applyFont="1" applyFill="1" applyBorder="1" applyAlignment="1" applyProtection="1">
      <alignment vertical="top" wrapText="1"/>
      <protection/>
    </xf>
    <xf numFmtId="0" fontId="47" fillId="33" borderId="0" xfId="0" applyFont="1" applyFill="1" applyAlignment="1" applyProtection="1">
      <alignment vertical="center" wrapText="1"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/>
      <protection/>
    </xf>
    <xf numFmtId="1" fontId="48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justify" vertical="top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1" fontId="48" fillId="34" borderId="10" xfId="0" applyNumberFormat="1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left" vertical="center"/>
      <protection/>
    </xf>
    <xf numFmtId="0" fontId="50" fillId="35" borderId="10" xfId="0" applyFont="1" applyFill="1" applyBorder="1" applyAlignment="1" applyProtection="1">
      <alignment horizontal="left" vertical="center"/>
      <protection/>
    </xf>
    <xf numFmtId="1" fontId="50" fillId="35" borderId="10" xfId="0" applyNumberFormat="1" applyFont="1" applyFill="1" applyBorder="1" applyAlignment="1" applyProtection="1">
      <alignment horizontal="right" vertical="center"/>
      <protection/>
    </xf>
    <xf numFmtId="0" fontId="49" fillId="35" borderId="10" xfId="0" applyFont="1" applyFill="1" applyBorder="1" applyAlignment="1" applyProtection="1">
      <alignment vertical="center"/>
      <protection/>
    </xf>
    <xf numFmtId="0" fontId="50" fillId="35" borderId="10" xfId="0" applyFont="1" applyFill="1" applyBorder="1" applyAlignment="1" applyProtection="1">
      <alignment vertical="center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49" fillId="0" borderId="10" xfId="0" applyFont="1" applyFill="1" applyBorder="1" applyAlignment="1" applyProtection="1">
      <alignment horizontal="justify" vertical="center"/>
      <protection/>
    </xf>
    <xf numFmtId="1" fontId="49" fillId="0" borderId="10" xfId="0" applyNumberFormat="1" applyFont="1" applyFill="1" applyBorder="1" applyAlignment="1" applyProtection="1">
      <alignment horizontal="center" vertical="center"/>
      <protection/>
    </xf>
    <xf numFmtId="10" fontId="49" fillId="0" borderId="10" xfId="0" applyNumberFormat="1" applyFont="1" applyFill="1" applyBorder="1" applyAlignment="1" applyProtection="1">
      <alignment horizontal="center" vertical="center"/>
      <protection/>
    </xf>
    <xf numFmtId="0" fontId="49" fillId="35" borderId="10" xfId="0" applyFont="1" applyFill="1" applyBorder="1" applyAlignment="1" applyProtection="1">
      <alignment horizontal="left" vertical="center"/>
      <protection/>
    </xf>
    <xf numFmtId="0" fontId="51" fillId="0" borderId="0" xfId="0" applyFont="1" applyBorder="1" applyAlignment="1" applyProtection="1">
      <alignment horizontal="left"/>
      <protection/>
    </xf>
    <xf numFmtId="0" fontId="43" fillId="0" borderId="11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view="pageBreakPreview" zoomScaleSheetLayoutView="100" zoomScalePageLayoutView="0" workbookViewId="0" topLeftCell="A46">
      <selection activeCell="H69" sqref="H69"/>
    </sheetView>
  </sheetViews>
  <sheetFormatPr defaultColWidth="11.421875" defaultRowHeight="15"/>
  <cols>
    <col min="1" max="1" width="2.28125" style="1" customWidth="1"/>
    <col min="2" max="2" width="6.140625" style="8" bestFit="1" customWidth="1"/>
    <col min="3" max="3" width="98.57421875" style="2" customWidth="1"/>
    <col min="4" max="4" width="10.421875" style="2" bestFit="1" customWidth="1"/>
    <col min="5" max="5" width="12.00390625" style="2" bestFit="1" customWidth="1"/>
    <col min="6" max="6" width="8.28125" style="2" bestFit="1" customWidth="1"/>
    <col min="7" max="7" width="9.140625" style="2" bestFit="1" customWidth="1"/>
    <col min="8" max="9" width="12.7109375" style="2" customWidth="1"/>
    <col min="10" max="10" width="3.28125" style="1" customWidth="1"/>
    <col min="11" max="16384" width="11.421875" style="2" customWidth="1"/>
  </cols>
  <sheetData>
    <row r="1" s="1" customFormat="1" ht="12" customHeight="1"/>
    <row r="2" spans="2:9" ht="12" customHeight="1">
      <c r="B2" s="20" t="s">
        <v>5</v>
      </c>
      <c r="C2" s="20"/>
      <c r="D2" s="20"/>
      <c r="E2" s="20"/>
      <c r="F2" s="20"/>
      <c r="G2" s="20"/>
      <c r="H2" s="20"/>
      <c r="I2" s="20"/>
    </row>
    <row r="3" spans="2:9" ht="12" customHeight="1">
      <c r="B3" s="20" t="s">
        <v>2</v>
      </c>
      <c r="C3" s="20"/>
      <c r="D3" s="20"/>
      <c r="E3" s="20"/>
      <c r="F3" s="20"/>
      <c r="G3" s="20"/>
      <c r="H3" s="20"/>
      <c r="I3" s="20"/>
    </row>
    <row r="4" spans="1:10" ht="12" customHeight="1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</row>
    <row r="5" spans="2:9" ht="12" customHeight="1">
      <c r="B5" s="21" t="s">
        <v>1</v>
      </c>
      <c r="C5" s="21"/>
      <c r="D5" s="21"/>
      <c r="E5" s="21"/>
      <c r="F5" s="21"/>
      <c r="G5" s="21"/>
      <c r="H5" s="21"/>
      <c r="I5" s="21"/>
    </row>
    <row r="6" spans="2:9" ht="12" customHeight="1">
      <c r="B6" s="21" t="s">
        <v>4</v>
      </c>
      <c r="C6" s="21"/>
      <c r="D6" s="21"/>
      <c r="E6" s="21"/>
      <c r="F6" s="21"/>
      <c r="G6" s="21"/>
      <c r="H6" s="21"/>
      <c r="I6" s="21"/>
    </row>
    <row r="7" spans="2:9" s="1" customFormat="1" ht="12" customHeight="1">
      <c r="B7" s="21" t="s">
        <v>0</v>
      </c>
      <c r="C7" s="21"/>
      <c r="D7" s="21"/>
      <c r="E7" s="21"/>
      <c r="F7" s="21"/>
      <c r="G7" s="21"/>
      <c r="H7" s="21"/>
      <c r="I7" s="21"/>
    </row>
    <row r="8" spans="2:9" s="1" customFormat="1" ht="12" customHeight="1">
      <c r="B8" s="3"/>
      <c r="C8" s="21"/>
      <c r="D8" s="21"/>
      <c r="E8" s="21"/>
      <c r="F8" s="21"/>
      <c r="G8" s="21"/>
      <c r="H8" s="21"/>
      <c r="I8" s="21"/>
    </row>
    <row r="9" spans="2:9" s="1" customFormat="1" ht="12" customHeight="1">
      <c r="B9" s="14"/>
      <c r="C9" s="14"/>
      <c r="D9" s="14"/>
      <c r="E9" s="14"/>
      <c r="F9" s="14"/>
      <c r="G9" s="14"/>
      <c r="H9" s="14"/>
      <c r="I9" s="14"/>
    </row>
    <row r="10" spans="2:9" ht="15">
      <c r="B10" s="30" t="s">
        <v>6</v>
      </c>
      <c r="C10" s="30"/>
      <c r="D10" s="31" t="s">
        <v>7</v>
      </c>
      <c r="E10" s="31"/>
      <c r="F10" s="31" t="s">
        <v>8</v>
      </c>
      <c r="G10" s="31"/>
      <c r="H10" s="22"/>
      <c r="I10" s="22"/>
    </row>
    <row r="11" spans="2:9" ht="15" customHeight="1">
      <c r="B11" s="30"/>
      <c r="C11" s="30"/>
      <c r="D11" s="27" t="s">
        <v>9</v>
      </c>
      <c r="E11" s="28" t="s">
        <v>10</v>
      </c>
      <c r="F11" s="27" t="s">
        <v>11</v>
      </c>
      <c r="G11" s="28" t="s">
        <v>10</v>
      </c>
      <c r="H11" s="19"/>
      <c r="I11" s="22"/>
    </row>
    <row r="12" spans="2:9" ht="15">
      <c r="B12" s="32" t="s">
        <v>12</v>
      </c>
      <c r="C12" s="32"/>
      <c r="D12" s="32"/>
      <c r="E12" s="32"/>
      <c r="F12" s="32"/>
      <c r="G12" s="32"/>
      <c r="H12" s="19"/>
      <c r="I12" s="19"/>
    </row>
    <row r="13" spans="2:9" ht="15">
      <c r="B13" s="33" t="s">
        <v>13</v>
      </c>
      <c r="C13" s="33"/>
      <c r="D13" s="34" t="s">
        <v>14</v>
      </c>
      <c r="E13" s="35"/>
      <c r="F13" s="36"/>
      <c r="G13" s="35"/>
      <c r="H13" s="15"/>
      <c r="I13" s="15"/>
    </row>
    <row r="14" spans="1:10" s="5" customFormat="1" ht="15">
      <c r="A14" s="4"/>
      <c r="B14" s="37" t="s">
        <v>15</v>
      </c>
      <c r="C14" s="38" t="s">
        <v>16</v>
      </c>
      <c r="D14" s="39">
        <v>0</v>
      </c>
      <c r="E14" s="37">
        <v>0</v>
      </c>
      <c r="F14" s="39">
        <v>4</v>
      </c>
      <c r="G14" s="37" t="str">
        <f>_xlfn.IFERROR(F14/D14,"-")</f>
        <v>-</v>
      </c>
      <c r="H14" s="16"/>
      <c r="I14" s="16"/>
      <c r="J14" s="4"/>
    </row>
    <row r="15" spans="1:10" s="5" customFormat="1" ht="15">
      <c r="A15" s="4"/>
      <c r="B15" s="37" t="s">
        <v>17</v>
      </c>
      <c r="C15" s="38" t="s">
        <v>18</v>
      </c>
      <c r="D15" s="39">
        <v>2</v>
      </c>
      <c r="E15" s="37">
        <v>0.35</v>
      </c>
      <c r="F15" s="39">
        <v>1</v>
      </c>
      <c r="G15" s="40">
        <f>F15/D15</f>
        <v>0.5</v>
      </c>
      <c r="H15" s="17"/>
      <c r="I15" s="17"/>
      <c r="J15" s="4"/>
    </row>
    <row r="16" spans="1:10" s="5" customFormat="1" ht="15">
      <c r="A16" s="4"/>
      <c r="B16" s="37" t="s">
        <v>19</v>
      </c>
      <c r="C16" s="38" t="s">
        <v>20</v>
      </c>
      <c r="D16" s="39">
        <v>148</v>
      </c>
      <c r="E16" s="37">
        <v>26.1</v>
      </c>
      <c r="F16" s="39">
        <v>144</v>
      </c>
      <c r="G16" s="40">
        <f aca="true" t="shared" si="0" ref="G16:G28">F16/D16</f>
        <v>0.972972972972973</v>
      </c>
      <c r="H16" s="17"/>
      <c r="I16" s="17"/>
      <c r="J16" s="4"/>
    </row>
    <row r="17" spans="1:10" s="5" customFormat="1" ht="15">
      <c r="A17" s="4"/>
      <c r="B17" s="37" t="s">
        <v>21</v>
      </c>
      <c r="C17" s="38" t="s">
        <v>22</v>
      </c>
      <c r="D17" s="39">
        <v>414</v>
      </c>
      <c r="E17" s="37">
        <v>73.02</v>
      </c>
      <c r="F17" s="39">
        <v>419</v>
      </c>
      <c r="G17" s="40">
        <f t="shared" si="0"/>
        <v>1.0120772946859904</v>
      </c>
      <c r="H17" s="17"/>
      <c r="I17" s="17"/>
      <c r="J17" s="4"/>
    </row>
    <row r="18" spans="1:10" s="5" customFormat="1" ht="15">
      <c r="A18" s="4"/>
      <c r="B18" s="37" t="s">
        <v>23</v>
      </c>
      <c r="C18" s="38" t="s">
        <v>24</v>
      </c>
      <c r="D18" s="39">
        <v>558</v>
      </c>
      <c r="E18" s="37">
        <v>98.41</v>
      </c>
      <c r="F18" s="39">
        <v>562</v>
      </c>
      <c r="G18" s="40">
        <f t="shared" si="0"/>
        <v>1.007168458781362</v>
      </c>
      <c r="H18" s="17"/>
      <c r="I18" s="17"/>
      <c r="J18" s="4"/>
    </row>
    <row r="19" spans="1:10" s="5" customFormat="1" ht="15">
      <c r="A19" s="4"/>
      <c r="B19" s="37" t="s">
        <v>25</v>
      </c>
      <c r="C19" s="38" t="s">
        <v>26</v>
      </c>
      <c r="D19" s="39">
        <v>415</v>
      </c>
      <c r="E19" s="37">
        <v>73.19</v>
      </c>
      <c r="F19" s="39">
        <v>419</v>
      </c>
      <c r="G19" s="40">
        <f t="shared" si="0"/>
        <v>1.0096385542168675</v>
      </c>
      <c r="H19" s="17"/>
      <c r="I19" s="17"/>
      <c r="J19" s="4"/>
    </row>
    <row r="20" spans="1:10" s="5" customFormat="1" ht="15">
      <c r="A20" s="4"/>
      <c r="B20" s="37" t="s">
        <v>27</v>
      </c>
      <c r="C20" s="38" t="s">
        <v>28</v>
      </c>
      <c r="D20" s="39">
        <v>380</v>
      </c>
      <c r="E20" s="37">
        <v>67.02</v>
      </c>
      <c r="F20" s="39">
        <v>416</v>
      </c>
      <c r="G20" s="40">
        <f t="shared" si="0"/>
        <v>1.0947368421052632</v>
      </c>
      <c r="H20" s="17"/>
      <c r="I20" s="17"/>
      <c r="J20" s="4"/>
    </row>
    <row r="21" spans="1:10" s="5" customFormat="1" ht="15">
      <c r="A21" s="4"/>
      <c r="B21" s="37" t="s">
        <v>29</v>
      </c>
      <c r="C21" s="38" t="s">
        <v>30</v>
      </c>
      <c r="D21" s="39">
        <v>230</v>
      </c>
      <c r="E21" s="37">
        <v>40.56</v>
      </c>
      <c r="F21" s="39">
        <v>241</v>
      </c>
      <c r="G21" s="40">
        <f t="shared" si="0"/>
        <v>1.0478260869565217</v>
      </c>
      <c r="H21" s="17"/>
      <c r="I21" s="17"/>
      <c r="J21" s="4"/>
    </row>
    <row r="22" spans="1:10" s="5" customFormat="1" ht="15">
      <c r="A22" s="4"/>
      <c r="B22" s="37" t="s">
        <v>31</v>
      </c>
      <c r="C22" s="38" t="s">
        <v>32</v>
      </c>
      <c r="D22" s="39">
        <v>468</v>
      </c>
      <c r="E22" s="37">
        <v>82.54</v>
      </c>
      <c r="F22" s="39" t="s">
        <v>33</v>
      </c>
      <c r="G22" s="40" t="str">
        <f>_xlfn.IFERROR(F22/D22,"-")</f>
        <v>-</v>
      </c>
      <c r="H22" s="17"/>
      <c r="I22" s="17"/>
      <c r="J22" s="4"/>
    </row>
    <row r="23" spans="1:10" s="7" customFormat="1" ht="15">
      <c r="A23" s="6"/>
      <c r="B23" s="33" t="s">
        <v>34</v>
      </c>
      <c r="C23" s="33"/>
      <c r="D23" s="34" t="s">
        <v>35</v>
      </c>
      <c r="E23" s="35"/>
      <c r="F23" s="35"/>
      <c r="G23" s="35"/>
      <c r="H23" s="16"/>
      <c r="I23" s="16"/>
      <c r="J23" s="6"/>
    </row>
    <row r="24" spans="1:10" s="5" customFormat="1" ht="15">
      <c r="A24" s="4"/>
      <c r="B24" s="37" t="s">
        <v>36</v>
      </c>
      <c r="C24" s="38" t="s">
        <v>37</v>
      </c>
      <c r="D24" s="39">
        <v>510</v>
      </c>
      <c r="E24" s="37">
        <v>21.26</v>
      </c>
      <c r="F24" s="39" t="s">
        <v>33</v>
      </c>
      <c r="G24" s="40" t="str">
        <f>_xlfn.IFERROR(F24/D24,"-")</f>
        <v>-</v>
      </c>
      <c r="H24" s="17"/>
      <c r="I24" s="17"/>
      <c r="J24" s="4"/>
    </row>
    <row r="25" spans="1:10" s="5" customFormat="1" ht="15">
      <c r="A25" s="4"/>
      <c r="B25" s="33" t="s">
        <v>38</v>
      </c>
      <c r="C25" s="33"/>
      <c r="D25" s="34" t="s">
        <v>39</v>
      </c>
      <c r="E25" s="35"/>
      <c r="F25" s="36"/>
      <c r="G25" s="35"/>
      <c r="H25" s="17"/>
      <c r="I25" s="17"/>
      <c r="J25" s="4"/>
    </row>
    <row r="26" spans="1:10" s="5" customFormat="1" ht="15">
      <c r="A26" s="4"/>
      <c r="B26" s="37" t="s">
        <v>40</v>
      </c>
      <c r="C26" s="38" t="s">
        <v>41</v>
      </c>
      <c r="D26" s="39">
        <v>46</v>
      </c>
      <c r="E26" s="37">
        <v>62.16</v>
      </c>
      <c r="F26" s="39">
        <v>49</v>
      </c>
      <c r="G26" s="40">
        <f t="shared" si="0"/>
        <v>1.065217391304348</v>
      </c>
      <c r="H26" s="17"/>
      <c r="I26" s="17"/>
      <c r="J26" s="4"/>
    </row>
    <row r="27" spans="1:10" s="5" customFormat="1" ht="15">
      <c r="A27" s="4"/>
      <c r="B27" s="37" t="s">
        <v>42</v>
      </c>
      <c r="C27" s="38" t="s">
        <v>43</v>
      </c>
      <c r="D27" s="39">
        <v>15</v>
      </c>
      <c r="E27" s="37">
        <v>20.27</v>
      </c>
      <c r="F27" s="39">
        <v>18</v>
      </c>
      <c r="G27" s="40">
        <f t="shared" si="0"/>
        <v>1.2</v>
      </c>
      <c r="H27" s="17"/>
      <c r="I27" s="17"/>
      <c r="J27" s="4"/>
    </row>
    <row r="28" spans="1:10" s="5" customFormat="1" ht="15">
      <c r="A28" s="4"/>
      <c r="B28" s="37" t="s">
        <v>44</v>
      </c>
      <c r="C28" s="38" t="s">
        <v>45</v>
      </c>
      <c r="D28" s="39">
        <v>12</v>
      </c>
      <c r="E28" s="37">
        <v>16.22</v>
      </c>
      <c r="F28" s="39">
        <v>10</v>
      </c>
      <c r="G28" s="40">
        <f t="shared" si="0"/>
        <v>0.8333333333333334</v>
      </c>
      <c r="H28" s="17"/>
      <c r="I28" s="17"/>
      <c r="J28" s="4"/>
    </row>
    <row r="29" spans="1:10" s="5" customFormat="1" ht="15">
      <c r="A29" s="4"/>
      <c r="B29" s="32" t="s">
        <v>46</v>
      </c>
      <c r="C29" s="32"/>
      <c r="D29" s="32"/>
      <c r="E29" s="32"/>
      <c r="F29" s="32"/>
      <c r="G29" s="32"/>
      <c r="H29" s="17"/>
      <c r="I29" s="17"/>
      <c r="J29" s="4"/>
    </row>
    <row r="30" spans="1:10" s="5" customFormat="1" ht="15">
      <c r="A30" s="4"/>
      <c r="B30" s="33" t="s">
        <v>47</v>
      </c>
      <c r="C30" s="33"/>
      <c r="D30" s="34" t="s">
        <v>48</v>
      </c>
      <c r="E30" s="35"/>
      <c r="F30" s="36"/>
      <c r="G30" s="35"/>
      <c r="H30" s="17"/>
      <c r="I30" s="17"/>
      <c r="J30" s="4"/>
    </row>
    <row r="31" spans="1:10" s="7" customFormat="1" ht="15">
      <c r="A31" s="6"/>
      <c r="B31" s="37" t="s">
        <v>49</v>
      </c>
      <c r="C31" s="38" t="s">
        <v>50</v>
      </c>
      <c r="D31" s="39">
        <v>30</v>
      </c>
      <c r="E31" s="37">
        <v>32.26</v>
      </c>
      <c r="F31" s="39">
        <v>28</v>
      </c>
      <c r="G31" s="40">
        <f>F31/D31</f>
        <v>0.9333333333333333</v>
      </c>
      <c r="H31" s="16"/>
      <c r="I31" s="16"/>
      <c r="J31" s="6"/>
    </row>
    <row r="32" spans="1:10" s="5" customFormat="1" ht="15">
      <c r="A32" s="4"/>
      <c r="B32" s="37" t="s">
        <v>51</v>
      </c>
      <c r="C32" s="38" t="s">
        <v>52</v>
      </c>
      <c r="D32" s="39">
        <v>31</v>
      </c>
      <c r="E32" s="37">
        <v>33.33</v>
      </c>
      <c r="F32" s="39">
        <v>31</v>
      </c>
      <c r="G32" s="40">
        <f>F32/D32</f>
        <v>1</v>
      </c>
      <c r="H32" s="17"/>
      <c r="I32" s="17"/>
      <c r="J32" s="4"/>
    </row>
    <row r="33" spans="1:10" s="5" customFormat="1" ht="15">
      <c r="A33" s="4"/>
      <c r="B33" s="37" t="s">
        <v>53</v>
      </c>
      <c r="C33" s="38" t="s">
        <v>54</v>
      </c>
      <c r="D33" s="39">
        <v>57</v>
      </c>
      <c r="E33" s="37">
        <v>61.29</v>
      </c>
      <c r="F33" s="39">
        <v>55</v>
      </c>
      <c r="G33" s="40">
        <f>F33/D33</f>
        <v>0.9649122807017544</v>
      </c>
      <c r="H33" s="17"/>
      <c r="I33" s="17"/>
      <c r="J33" s="4"/>
    </row>
    <row r="34" spans="1:10" s="5" customFormat="1" ht="15">
      <c r="A34" s="4"/>
      <c r="B34" s="33" t="s">
        <v>55</v>
      </c>
      <c r="C34" s="33"/>
      <c r="D34" s="34" t="s">
        <v>56</v>
      </c>
      <c r="E34" s="35"/>
      <c r="F34" s="36"/>
      <c r="G34" s="35"/>
      <c r="H34" s="17"/>
      <c r="I34" s="17"/>
      <c r="J34" s="4"/>
    </row>
    <row r="35" spans="1:10" s="5" customFormat="1" ht="15">
      <c r="A35" s="4"/>
      <c r="B35" s="37" t="s">
        <v>57</v>
      </c>
      <c r="C35" s="38" t="s">
        <v>58</v>
      </c>
      <c r="D35" s="39">
        <v>14514</v>
      </c>
      <c r="E35" s="37">
        <v>78.33</v>
      </c>
      <c r="F35" s="39">
        <v>14683</v>
      </c>
      <c r="G35" s="40">
        <f>F35/D35</f>
        <v>1.011643929998622</v>
      </c>
      <c r="H35" s="17"/>
      <c r="I35" s="17"/>
      <c r="J35" s="4"/>
    </row>
    <row r="36" spans="1:10" s="5" customFormat="1" ht="15">
      <c r="A36" s="4"/>
      <c r="B36" s="33" t="s">
        <v>59</v>
      </c>
      <c r="C36" s="33"/>
      <c r="D36" s="34" t="s">
        <v>60</v>
      </c>
      <c r="E36" s="35"/>
      <c r="F36" s="36"/>
      <c r="G36" s="35"/>
      <c r="H36" s="17"/>
      <c r="I36" s="17"/>
      <c r="J36" s="4"/>
    </row>
    <row r="37" spans="1:10" s="5" customFormat="1" ht="15">
      <c r="A37" s="4"/>
      <c r="B37" s="37" t="s">
        <v>61</v>
      </c>
      <c r="C37" s="38" t="s">
        <v>62</v>
      </c>
      <c r="D37" s="39">
        <v>69</v>
      </c>
      <c r="E37" s="37">
        <v>62.73</v>
      </c>
      <c r="F37" s="39">
        <v>69</v>
      </c>
      <c r="G37" s="40">
        <f>_xlfn.IFERROR(F37/D37,"-")</f>
        <v>1</v>
      </c>
      <c r="H37" s="17"/>
      <c r="I37" s="17"/>
      <c r="J37" s="4"/>
    </row>
    <row r="38" spans="1:10" s="5" customFormat="1" ht="15">
      <c r="A38" s="4"/>
      <c r="B38" s="37" t="s">
        <v>63</v>
      </c>
      <c r="C38" s="38" t="s">
        <v>64</v>
      </c>
      <c r="D38" s="39">
        <v>72</v>
      </c>
      <c r="E38" s="37">
        <v>65.45</v>
      </c>
      <c r="F38" s="39">
        <v>69</v>
      </c>
      <c r="G38" s="40">
        <f aca="true" t="shared" si="1" ref="G38:G60">F38/D38</f>
        <v>0.9583333333333334</v>
      </c>
      <c r="H38" s="17"/>
      <c r="I38" s="17"/>
      <c r="J38" s="4"/>
    </row>
    <row r="39" spans="1:10" s="5" customFormat="1" ht="15">
      <c r="A39" s="4"/>
      <c r="B39" s="37" t="s">
        <v>65</v>
      </c>
      <c r="C39" s="38" t="s">
        <v>66</v>
      </c>
      <c r="D39" s="39">
        <v>60</v>
      </c>
      <c r="E39" s="37">
        <v>54.55</v>
      </c>
      <c r="F39" s="39">
        <v>61</v>
      </c>
      <c r="G39" s="40">
        <f t="shared" si="1"/>
        <v>1.0166666666666666</v>
      </c>
      <c r="H39" s="17"/>
      <c r="I39" s="17"/>
      <c r="J39" s="4"/>
    </row>
    <row r="40" spans="1:10" s="5" customFormat="1" ht="15">
      <c r="A40" s="4"/>
      <c r="B40" s="37" t="s">
        <v>67</v>
      </c>
      <c r="C40" s="38" t="s">
        <v>68</v>
      </c>
      <c r="D40" s="39">
        <v>12</v>
      </c>
      <c r="E40" s="37">
        <v>10.91</v>
      </c>
      <c r="F40" s="39">
        <v>8</v>
      </c>
      <c r="G40" s="40">
        <f t="shared" si="1"/>
        <v>0.6666666666666666</v>
      </c>
      <c r="H40" s="17"/>
      <c r="I40" s="17"/>
      <c r="J40" s="4"/>
    </row>
    <row r="41" spans="1:10" s="7" customFormat="1" ht="15">
      <c r="A41" s="6"/>
      <c r="B41" s="33" t="s">
        <v>69</v>
      </c>
      <c r="C41" s="33"/>
      <c r="D41" s="34" t="s">
        <v>70</v>
      </c>
      <c r="E41" s="35"/>
      <c r="F41" s="36"/>
      <c r="G41" s="35"/>
      <c r="H41" s="16"/>
      <c r="I41" s="16"/>
      <c r="J41" s="6"/>
    </row>
    <row r="42" spans="1:10" s="5" customFormat="1" ht="15">
      <c r="A42" s="4"/>
      <c r="B42" s="37" t="s">
        <v>71</v>
      </c>
      <c r="C42" s="38" t="s">
        <v>72</v>
      </c>
      <c r="D42" s="39">
        <v>1367</v>
      </c>
      <c r="E42" s="37">
        <v>52.02</v>
      </c>
      <c r="F42" s="39">
        <v>1404</v>
      </c>
      <c r="G42" s="40">
        <f t="shared" si="1"/>
        <v>1.0270665691294807</v>
      </c>
      <c r="H42" s="17"/>
      <c r="I42" s="17"/>
      <c r="J42" s="4"/>
    </row>
    <row r="43" spans="1:10" s="5" customFormat="1" ht="15">
      <c r="A43" s="4"/>
      <c r="B43" s="33" t="s">
        <v>73</v>
      </c>
      <c r="C43" s="33"/>
      <c r="D43" s="41"/>
      <c r="E43" s="41"/>
      <c r="F43" s="41"/>
      <c r="G43" s="41"/>
      <c r="H43" s="17"/>
      <c r="I43" s="17"/>
      <c r="J43" s="4"/>
    </row>
    <row r="44" spans="1:10" s="5" customFormat="1" ht="15">
      <c r="A44" s="4"/>
      <c r="B44" s="37" t="s">
        <v>74</v>
      </c>
      <c r="C44" s="38" t="s">
        <v>75</v>
      </c>
      <c r="D44" s="39">
        <v>708</v>
      </c>
      <c r="E44" s="37">
        <v>0</v>
      </c>
      <c r="F44" s="39">
        <v>869</v>
      </c>
      <c r="G44" s="40">
        <f t="shared" si="1"/>
        <v>1.2274011299435028</v>
      </c>
      <c r="H44" s="17"/>
      <c r="I44" s="17"/>
      <c r="J44" s="4"/>
    </row>
    <row r="45" spans="1:10" s="5" customFormat="1" ht="15">
      <c r="A45" s="4"/>
      <c r="B45" s="33" t="s">
        <v>76</v>
      </c>
      <c r="C45" s="33"/>
      <c r="D45" s="41"/>
      <c r="E45" s="41"/>
      <c r="F45" s="41"/>
      <c r="G45" s="41"/>
      <c r="H45" s="17"/>
      <c r="I45" s="17"/>
      <c r="J45" s="4"/>
    </row>
    <row r="46" spans="1:10" s="7" customFormat="1" ht="15">
      <c r="A46" s="6"/>
      <c r="B46" s="37" t="s">
        <v>77</v>
      </c>
      <c r="C46" s="38" t="s">
        <v>78</v>
      </c>
      <c r="D46" s="39">
        <v>504</v>
      </c>
      <c r="E46" s="37">
        <v>0</v>
      </c>
      <c r="F46" s="39">
        <v>665</v>
      </c>
      <c r="G46" s="40">
        <f t="shared" si="1"/>
        <v>1.3194444444444444</v>
      </c>
      <c r="H46" s="18"/>
      <c r="I46" s="18"/>
      <c r="J46" s="6"/>
    </row>
    <row r="47" spans="2:8" ht="15">
      <c r="B47" s="33" t="s">
        <v>79</v>
      </c>
      <c r="C47" s="33"/>
      <c r="D47" s="41"/>
      <c r="E47" s="41"/>
      <c r="F47" s="41"/>
      <c r="G47" s="41"/>
      <c r="H47" s="23"/>
    </row>
    <row r="48" spans="2:9" ht="52.5" customHeight="1" hidden="1">
      <c r="B48" s="37" t="s">
        <v>80</v>
      </c>
      <c r="C48" s="38" t="s">
        <v>81</v>
      </c>
      <c r="D48" s="39">
        <v>792</v>
      </c>
      <c r="E48" s="37">
        <v>0</v>
      </c>
      <c r="F48" s="39">
        <v>861</v>
      </c>
      <c r="G48" s="40">
        <f t="shared" si="1"/>
        <v>1.0871212121212122</v>
      </c>
      <c r="H48" s="24"/>
      <c r="I48" s="24"/>
    </row>
    <row r="49" spans="1:9" ht="15">
      <c r="A49" s="11"/>
      <c r="B49" s="33" t="s">
        <v>82</v>
      </c>
      <c r="C49" s="33"/>
      <c r="D49" s="41"/>
      <c r="E49" s="41"/>
      <c r="F49" s="41"/>
      <c r="G49" s="41"/>
      <c r="H49" s="13"/>
      <c r="I49" s="9"/>
    </row>
    <row r="50" spans="1:8" ht="15">
      <c r="A50" s="11"/>
      <c r="B50" s="37" t="s">
        <v>83</v>
      </c>
      <c r="C50" s="38" t="s">
        <v>84</v>
      </c>
      <c r="D50" s="39">
        <v>561</v>
      </c>
      <c r="E50" s="37">
        <v>0</v>
      </c>
      <c r="F50" s="39">
        <v>459</v>
      </c>
      <c r="G50" s="40">
        <f t="shared" si="1"/>
        <v>0.8181818181818182</v>
      </c>
      <c r="H50" s="12"/>
    </row>
    <row r="51" spans="1:11" s="1" customFormat="1" ht="13.5" customHeight="1">
      <c r="A51" s="11"/>
      <c r="B51" s="33" t="s">
        <v>85</v>
      </c>
      <c r="C51" s="33"/>
      <c r="D51" s="41"/>
      <c r="E51" s="41"/>
      <c r="F51" s="41"/>
      <c r="G51" s="41"/>
      <c r="H51" s="11"/>
      <c r="K51" s="10"/>
    </row>
    <row r="52" spans="1:11" s="1" customFormat="1" ht="13.5" customHeight="1">
      <c r="A52" s="11"/>
      <c r="B52" s="37" t="s">
        <v>86</v>
      </c>
      <c r="C52" s="38" t="s">
        <v>87</v>
      </c>
      <c r="D52" s="39">
        <v>27</v>
      </c>
      <c r="E52" s="37">
        <v>0</v>
      </c>
      <c r="F52" s="39">
        <v>470</v>
      </c>
      <c r="G52" s="40">
        <f t="shared" si="1"/>
        <v>17.40740740740741</v>
      </c>
      <c r="H52" s="25"/>
      <c r="K52" s="10"/>
    </row>
    <row r="53" spans="1:8" ht="15">
      <c r="A53" s="11"/>
      <c r="B53" s="32" t="s">
        <v>88</v>
      </c>
      <c r="C53" s="32"/>
      <c r="D53" s="32"/>
      <c r="E53" s="32"/>
      <c r="F53" s="32"/>
      <c r="G53" s="32"/>
      <c r="H53" s="12"/>
    </row>
    <row r="54" spans="1:8" ht="15">
      <c r="A54" s="11"/>
      <c r="B54" s="37" t="s">
        <v>89</v>
      </c>
      <c r="C54" s="38" t="s">
        <v>90</v>
      </c>
      <c r="D54" s="39">
        <v>57</v>
      </c>
      <c r="E54" s="37">
        <v>100</v>
      </c>
      <c r="F54" s="39">
        <v>42</v>
      </c>
      <c r="G54" s="40">
        <f t="shared" si="1"/>
        <v>0.7368421052631579</v>
      </c>
      <c r="H54" s="12"/>
    </row>
    <row r="55" spans="2:7" ht="15">
      <c r="B55" s="37" t="s">
        <v>91</v>
      </c>
      <c r="C55" s="38" t="s">
        <v>92</v>
      </c>
      <c r="D55" s="39">
        <v>3</v>
      </c>
      <c r="E55" s="37">
        <v>3</v>
      </c>
      <c r="F55" s="39">
        <v>3</v>
      </c>
      <c r="G55" s="40">
        <f t="shared" si="1"/>
        <v>1</v>
      </c>
    </row>
    <row r="56" spans="2:7" ht="15">
      <c r="B56" s="37" t="s">
        <v>93</v>
      </c>
      <c r="C56" s="38" t="s">
        <v>94</v>
      </c>
      <c r="D56" s="39">
        <v>7</v>
      </c>
      <c r="E56" s="37">
        <v>7</v>
      </c>
      <c r="F56" s="39">
        <v>3</v>
      </c>
      <c r="G56" s="40">
        <f t="shared" si="1"/>
        <v>0.42857142857142855</v>
      </c>
    </row>
    <row r="57" spans="2:7" ht="15">
      <c r="B57" s="37" t="s">
        <v>95</v>
      </c>
      <c r="C57" s="38" t="s">
        <v>96</v>
      </c>
      <c r="D57" s="39">
        <v>4</v>
      </c>
      <c r="E57" s="37">
        <v>4</v>
      </c>
      <c r="F57" s="39">
        <v>6</v>
      </c>
      <c r="G57" s="40">
        <f t="shared" si="1"/>
        <v>1.5</v>
      </c>
    </row>
    <row r="58" spans="2:7" ht="15">
      <c r="B58" s="32" t="s">
        <v>97</v>
      </c>
      <c r="C58" s="32"/>
      <c r="D58" s="32"/>
      <c r="E58" s="32"/>
      <c r="F58" s="32"/>
      <c r="G58" s="32"/>
    </row>
    <row r="59" spans="2:7" ht="15">
      <c r="B59" s="37" t="s">
        <v>98</v>
      </c>
      <c r="C59" s="38" t="s">
        <v>99</v>
      </c>
      <c r="D59" s="39">
        <v>1248</v>
      </c>
      <c r="E59" s="37">
        <f>(D59/30498)*100</f>
        <v>4.092071611253197</v>
      </c>
      <c r="F59" s="39">
        <v>1248</v>
      </c>
      <c r="G59" s="40">
        <f t="shared" si="1"/>
        <v>1</v>
      </c>
    </row>
    <row r="60" spans="2:7" ht="15">
      <c r="B60" s="37" t="s">
        <v>100</v>
      </c>
      <c r="C60" s="29" t="s">
        <v>101</v>
      </c>
      <c r="D60" s="39">
        <v>3195.45</v>
      </c>
      <c r="E60" s="37">
        <v>100</v>
      </c>
      <c r="F60" s="39">
        <f>3195.45*0.4</f>
        <v>1278.18</v>
      </c>
      <c r="G60" s="40">
        <f t="shared" si="1"/>
        <v>0.4</v>
      </c>
    </row>
    <row r="70" spans="3:7" ht="15">
      <c r="C70" s="42" t="s">
        <v>102</v>
      </c>
      <c r="D70" s="43" t="s">
        <v>103</v>
      </c>
      <c r="E70" s="43"/>
      <c r="F70" s="43"/>
      <c r="G70" s="43"/>
    </row>
    <row r="71" spans="3:7" ht="15">
      <c r="C71" s="44" t="s">
        <v>104</v>
      </c>
      <c r="D71" s="45" t="s">
        <v>105</v>
      </c>
      <c r="E71" s="45"/>
      <c r="F71" s="45"/>
      <c r="G71" s="45"/>
    </row>
    <row r="72" spans="3:7" ht="15">
      <c r="C72" s="26"/>
      <c r="D72" s="46"/>
      <c r="E72" s="26"/>
      <c r="F72" s="46"/>
      <c r="G72" s="26"/>
    </row>
    <row r="73" spans="3:7" ht="15">
      <c r="C73" s="26"/>
      <c r="D73" s="46"/>
      <c r="E73" s="26"/>
      <c r="F73" s="46"/>
      <c r="G73" s="26"/>
    </row>
  </sheetData>
  <sheetProtection selectLockedCells="1"/>
  <mergeCells count="37">
    <mergeCell ref="B51:C51"/>
    <mergeCell ref="D51:G51"/>
    <mergeCell ref="B53:C53"/>
    <mergeCell ref="D53:E53"/>
    <mergeCell ref="F53:G53"/>
    <mergeCell ref="B58:C58"/>
    <mergeCell ref="D58:E58"/>
    <mergeCell ref="F58:G58"/>
    <mergeCell ref="B45:C45"/>
    <mergeCell ref="D45:G45"/>
    <mergeCell ref="B47:C47"/>
    <mergeCell ref="D47:G47"/>
    <mergeCell ref="B49:C49"/>
    <mergeCell ref="D49:G49"/>
    <mergeCell ref="B29:G29"/>
    <mergeCell ref="B30:C30"/>
    <mergeCell ref="B34:C34"/>
    <mergeCell ref="B36:C36"/>
    <mergeCell ref="B43:C43"/>
    <mergeCell ref="D43:G43"/>
    <mergeCell ref="B10:C11"/>
    <mergeCell ref="D10:E10"/>
    <mergeCell ref="F10:G10"/>
    <mergeCell ref="B12:G12"/>
    <mergeCell ref="B13:C13"/>
    <mergeCell ref="B25:C25"/>
    <mergeCell ref="B41:C41"/>
    <mergeCell ref="B23:C23"/>
    <mergeCell ref="D70:G70"/>
    <mergeCell ref="D71:G71"/>
    <mergeCell ref="B2:I2"/>
    <mergeCell ref="B5:I5"/>
    <mergeCell ref="B6:I6"/>
    <mergeCell ref="B7:I7"/>
    <mergeCell ref="C8:I8"/>
    <mergeCell ref="A4:J4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UAQ</cp:lastModifiedBy>
  <dcterms:created xsi:type="dcterms:W3CDTF">2017-12-21T15:10:09Z</dcterms:created>
  <dcterms:modified xsi:type="dcterms:W3CDTF">2020-02-20T22:20:22Z</dcterms:modified>
  <cp:category/>
  <cp:version/>
  <cp:contentType/>
  <cp:contentStatus/>
</cp:coreProperties>
</file>