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00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<sst xmlns="http://schemas.openxmlformats.org/spreadsheetml/2006/main" count="70" uniqueCount="59">
  <si>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</si>
  <si>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</si>
  <si>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</si>
  <si>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</si>
  <si>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</si>
  <si>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</si>
  <si>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</si>
  <si>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</si>
  <si>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</si>
  <si>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</si>
  <si>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</si>
  <si>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</si>
  <si>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</si>
  <si>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</si>
  <si>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</si>
  <si>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</si>
  <si>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</si>
  <si>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</si>
  <si>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</si>
  <si>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</si>
  <si>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</si>
  <si>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</si>
  <si>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</si>
  <si>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</si>
  <si>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</si>
  <si>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</si>
  <si>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</si>
  <si>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</si>
  <si>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</si>
  <si>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</si>
  <si>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</si>
  <si>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</si>
  <si>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</si>
  <si>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</si>
  <si>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</si>
  <si>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</si>
  <si>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</si>
  <si>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</si>
  <si>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</si>
  <si>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</si>
  <si>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</si>
  <si>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</si>
  <si>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</si>
  <si>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</si>
  <si>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</si>
  <si>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</si>
  <si>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</si>
  <si>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</si>
  <si>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</si>
  <si>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</si>
  <si>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</si>
  <si>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</si>
  <si>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</si>
  <si>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</si>
  <si>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María Teresa López Águila</t>
  </si>
  <si>
    <t>Encargada de Despacho de la Secretaría Administrativa</t>
  </si>
  <si>
    <t>L. en C. Gloria Margarita Javier Alarcón</t>
  </si>
  <si>
    <t>Jefa de Departamento de Contabilidad</t>
  </si>
  <si>
    <t>UNIVERSIDAD POLITÉCNICA DE QUERÉTARO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</si>
</sst>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Normal="60" zoomScaleSheetLayoutView="100" zoomScalePageLayoutView="0" workbookViewId="0" topLeftCell="B1">
      <selection activeCell="D5" sqref="D5:R5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58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46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43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47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2019</v>
      </c>
      <c r="J12" s="13">
        <v>2018</v>
      </c>
      <c r="K12" s="14"/>
      <c r="L12" s="58" t="s">
        <v>1</v>
      </c>
      <c r="M12" s="58"/>
      <c r="N12" s="58"/>
      <c r="O12" s="58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44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114894190</v>
      </c>
      <c r="J17" s="24">
        <f>SUM(J18:J28)</f>
        <v>108121974</v>
      </c>
      <c r="K17" s="21"/>
      <c r="L17" s="21"/>
      <c r="M17" s="59" t="s">
        <v>3</v>
      </c>
      <c r="N17" s="59"/>
      <c r="O17" s="59"/>
      <c r="P17" s="59"/>
      <c r="Q17" s="24">
        <f>ROUND(SUM(Q18:Q20),2)</f>
        <v>8723528</v>
      </c>
      <c r="R17" s="24">
        <f>ROUND(SUM(R18:R20),2)</f>
        <v>-9055592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>
        <v>0</v>
      </c>
      <c r="J18" s="25">
        <v>0</v>
      </c>
      <c r="K18" s="21"/>
      <c r="L18" s="21"/>
      <c r="M18" s="8"/>
      <c r="N18" s="60" t="s">
        <v>5</v>
      </c>
      <c r="O18" s="60"/>
      <c r="P18" s="60"/>
      <c r="Q18" s="25">
        <v>0</v>
      </c>
      <c r="R18" s="25">
        <v>74240</v>
      </c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>
        <v>0</v>
      </c>
      <c r="J19" s="25">
        <v>0</v>
      </c>
      <c r="K19" s="21"/>
      <c r="L19" s="21"/>
      <c r="M19" s="8"/>
      <c r="N19" s="60" t="s">
        <v>7</v>
      </c>
      <c r="O19" s="60"/>
      <c r="P19" s="60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>
        <v>0</v>
      </c>
      <c r="J20" s="25">
        <v>0</v>
      </c>
      <c r="K20" s="21"/>
      <c r="L20" s="21"/>
      <c r="M20" s="18"/>
      <c r="N20" s="60" t="s">
        <v>9</v>
      </c>
      <c r="O20" s="60"/>
      <c r="P20" s="60"/>
      <c r="Q20" s="25">
        <v>8723528</v>
      </c>
      <c r="R20" s="25">
        <v>-9129832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48</v>
      </c>
      <c r="G22" s="55"/>
      <c r="H22" s="55"/>
      <c r="I22" s="25">
        <v>0</v>
      </c>
      <c r="J22" s="25">
        <v>0</v>
      </c>
      <c r="K22" s="21"/>
      <c r="L22" s="21"/>
      <c r="M22" s="27" t="s">
        <v>11</v>
      </c>
      <c r="N22" s="27"/>
      <c r="O22" s="27"/>
      <c r="P22" s="27"/>
      <c r="Q22" s="24">
        <f>ROUND(SUM(Q23:Q25),2)</f>
        <v>6280271</v>
      </c>
      <c r="R22" s="24">
        <f>ROUND(SUM(R23:R25),2)</f>
        <v>-9914553</v>
      </c>
      <c r="S22" s="19"/>
      <c r="T22" s="8"/>
    </row>
    <row r="23" spans="3:20" ht="15" customHeight="1">
      <c r="C23" s="20"/>
      <c r="D23" s="21"/>
      <c r="E23" s="26"/>
      <c r="F23" s="55" t="s">
        <v>49</v>
      </c>
      <c r="G23" s="55"/>
      <c r="H23" s="55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/>
      <c r="R23" s="25"/>
      <c r="S23" s="19"/>
      <c r="T23" s="8"/>
    </row>
    <row r="24" spans="3:20" ht="15" customHeight="1">
      <c r="C24" s="20"/>
      <c r="D24" s="21"/>
      <c r="E24" s="26"/>
      <c r="F24" s="55" t="s">
        <v>50</v>
      </c>
      <c r="G24" s="55"/>
      <c r="H24" s="55"/>
      <c r="I24" s="25">
        <v>49926828</v>
      </c>
      <c r="J24" s="25">
        <v>47754908</v>
      </c>
      <c r="K24" s="21"/>
      <c r="L24" s="21"/>
      <c r="M24" s="18"/>
      <c r="N24" s="60" t="s">
        <v>7</v>
      </c>
      <c r="O24" s="60"/>
      <c r="P24" s="60"/>
      <c r="Q24" s="25">
        <v>4582809</v>
      </c>
      <c r="R24" s="25">
        <v>-7679874</v>
      </c>
      <c r="S24" s="19"/>
      <c r="T24" s="8"/>
    </row>
    <row r="25" spans="3:20" ht="41.25" customHeight="1">
      <c r="C25" s="20"/>
      <c r="D25" s="21"/>
      <c r="E25" s="26"/>
      <c r="F25" s="55" t="s">
        <v>51</v>
      </c>
      <c r="G25" s="55"/>
      <c r="H25" s="55"/>
      <c r="I25" s="25">
        <v>0</v>
      </c>
      <c r="J25" s="25">
        <v>0</v>
      </c>
      <c r="K25" s="21"/>
      <c r="L25" s="21"/>
      <c r="M25" s="8"/>
      <c r="N25" s="60" t="s">
        <v>12</v>
      </c>
      <c r="O25" s="60"/>
      <c r="P25" s="60"/>
      <c r="Q25" s="25">
        <v>1697462</v>
      </c>
      <c r="R25" s="25">
        <v>-2234679</v>
      </c>
      <c r="S25" s="19"/>
      <c r="T25" s="8"/>
    </row>
    <row r="26" spans="3:20" ht="15" customHeight="1">
      <c r="C26" s="20"/>
      <c r="D26" s="21"/>
      <c r="E26" s="26"/>
      <c r="F26" s="55" t="s">
        <v>52</v>
      </c>
      <c r="G26" s="55"/>
      <c r="H26" s="55"/>
      <c r="I26" s="25">
        <v>64967362</v>
      </c>
      <c r="J26" s="25">
        <v>60367066</v>
      </c>
      <c r="K26" s="21"/>
      <c r="L26" s="21"/>
      <c r="M26" s="59" t="s">
        <v>13</v>
      </c>
      <c r="N26" s="59"/>
      <c r="O26" s="59"/>
      <c r="P26" s="59"/>
      <c r="Q26" s="24">
        <f>ROUND(Q17-Q22,2)</f>
        <v>2443257</v>
      </c>
      <c r="R26" s="24">
        <f>ROUND(R17-R22,2)</f>
        <v>858961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>
        <v>0</v>
      </c>
      <c r="J27" s="25">
        <v>0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109034490</v>
      </c>
      <c r="J30" s="24">
        <f>+J31+J32+J33+J34+J35+J36+J37+J38+J39+J40+J41+J42+J43+J45+J46+J47</f>
        <v>111834364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52199678</v>
      </c>
      <c r="J31" s="25">
        <v>47591931</v>
      </c>
      <c r="K31" s="21"/>
      <c r="L31" s="21"/>
      <c r="M31" s="27" t="s">
        <v>3</v>
      </c>
      <c r="N31" s="27"/>
      <c r="O31" s="27"/>
      <c r="P31" s="27"/>
      <c r="Q31" s="24">
        <f>ROUND(Q32+Q35,2)</f>
        <v>-3703207</v>
      </c>
      <c r="R31" s="24">
        <f>ROUND(R32+R35,2)</f>
        <v>-1318787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7527648</v>
      </c>
      <c r="J32" s="25">
        <v>6105369</v>
      </c>
      <c r="K32" s="21"/>
      <c r="L32" s="8"/>
      <c r="M32" s="8"/>
      <c r="N32" s="26" t="s">
        <v>18</v>
      </c>
      <c r="O32" s="26"/>
      <c r="P32" s="26"/>
      <c r="Q32" s="29">
        <f>SUM(Q33:Q34)</f>
        <v>-3703207</v>
      </c>
      <c r="R32" s="29">
        <f>SUM(R33:R34)</f>
        <v>-1318787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37260164</v>
      </c>
      <c r="J33" s="25">
        <v>46087175</v>
      </c>
      <c r="K33" s="21"/>
      <c r="L33" s="21"/>
      <c r="M33" s="27"/>
      <c r="N33" s="26" t="s">
        <v>20</v>
      </c>
      <c r="O33" s="26"/>
      <c r="P33" s="26"/>
      <c r="Q33" s="25">
        <v>-3703207</v>
      </c>
      <c r="R33" s="25">
        <v>-1318787</v>
      </c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>
        <v>0</v>
      </c>
      <c r="J35" s="25">
        <v>0</v>
      </c>
      <c r="K35" s="21"/>
      <c r="L35" s="21"/>
      <c r="M35" s="27"/>
      <c r="N35" s="60" t="s">
        <v>23</v>
      </c>
      <c r="O35" s="60"/>
      <c r="P35" s="60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2671612</v>
      </c>
      <c r="J37" s="25">
        <v>2715880</v>
      </c>
      <c r="K37" s="21"/>
      <c r="L37" s="21"/>
      <c r="M37" s="27" t="s">
        <v>11</v>
      </c>
      <c r="N37" s="27"/>
      <c r="O37" s="27"/>
      <c r="P37" s="27"/>
      <c r="Q37" s="24">
        <f>ROUND(Q38+Q41,2)</f>
        <v>-272454</v>
      </c>
      <c r="R37" s="24">
        <f>ROUND(R38+R41,2)</f>
        <v>1386255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>
        <v>0</v>
      </c>
      <c r="J38" s="25">
        <v>0</v>
      </c>
      <c r="K38" s="21"/>
      <c r="L38" s="21"/>
      <c r="M38" s="8"/>
      <c r="N38" s="26" t="s">
        <v>27</v>
      </c>
      <c r="O38" s="26"/>
      <c r="P38" s="26"/>
      <c r="Q38" s="29">
        <f>ROUND(SUM(Q39:Q40),2)</f>
        <v>-272454</v>
      </c>
      <c r="R38" s="29">
        <f>ROUND(SUM(R39:R40),2)</f>
        <v>1386255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-272454</v>
      </c>
      <c r="R39" s="25">
        <v>1386255</v>
      </c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>
        <v>0</v>
      </c>
      <c r="J41" s="25">
        <v>0</v>
      </c>
      <c r="K41" s="21"/>
      <c r="L41" s="21"/>
      <c r="M41" s="27"/>
      <c r="N41" s="60" t="s">
        <v>31</v>
      </c>
      <c r="O41" s="60"/>
      <c r="P41" s="60"/>
      <c r="Q41" s="25"/>
      <c r="R41" s="25"/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>
        <v>0</v>
      </c>
      <c r="J43" s="25">
        <v>0</v>
      </c>
      <c r="K43" s="21"/>
      <c r="L43" s="21"/>
      <c r="M43" s="59" t="s">
        <v>53</v>
      </c>
      <c r="N43" s="59"/>
      <c r="O43" s="59"/>
      <c r="P43" s="59"/>
      <c r="Q43" s="24">
        <f>ROUND(Q31-Q37,2)</f>
        <v>-3430753</v>
      </c>
      <c r="R43" s="24">
        <f>ROUND(R31-R37,2)</f>
        <v>-2705042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>
        <v>0</v>
      </c>
      <c r="J44" s="25">
        <v>0</v>
      </c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>
        <v>0</v>
      </c>
      <c r="J46" s="25">
        <v>0</v>
      </c>
      <c r="K46" s="21"/>
      <c r="L46" s="63" t="s">
        <v>36</v>
      </c>
      <c r="M46" s="63"/>
      <c r="N46" s="63"/>
      <c r="O46" s="63"/>
      <c r="P46" s="63"/>
      <c r="Q46" s="30">
        <f>ROUND(I51+Q26+Q43,2)</f>
        <v>4872204</v>
      </c>
      <c r="R46" s="30">
        <v>-6526282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>
        <v>9375388</v>
      </c>
      <c r="J47" s="25">
        <v>9334009</v>
      </c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v>10648626</v>
      </c>
      <c r="R50" s="53">
        <v>17174910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5859700</v>
      </c>
      <c r="J51" s="30">
        <f>J17-J30</f>
        <v>-3712390</v>
      </c>
      <c r="K51" s="35"/>
      <c r="L51" s="63" t="s">
        <v>41</v>
      </c>
      <c r="M51" s="63"/>
      <c r="N51" s="63"/>
      <c r="O51" s="63"/>
      <c r="P51" s="63"/>
      <c r="Q51" s="53">
        <v>15520831</v>
      </c>
      <c r="R51" s="53">
        <v>10648628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42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13.5" customHeight="1">
      <c r="C60" s="8"/>
      <c r="D60" s="50"/>
      <c r="E60" s="8"/>
      <c r="F60" s="64" t="s">
        <v>54</v>
      </c>
      <c r="G60" s="64"/>
      <c r="H60" s="64"/>
      <c r="I60" s="64"/>
      <c r="J60" s="8"/>
      <c r="K60" s="51"/>
      <c r="L60" s="8"/>
      <c r="M60" s="1"/>
      <c r="N60" s="64" t="s">
        <v>56</v>
      </c>
      <c r="O60" s="64"/>
      <c r="P60" s="64"/>
      <c r="Q60" s="64"/>
      <c r="R60" s="8"/>
      <c r="S60" s="8"/>
      <c r="T60" s="8"/>
    </row>
    <row r="61" spans="3:20" ht="13.5" customHeight="1">
      <c r="C61" s="8"/>
      <c r="D61" s="52"/>
      <c r="E61" s="8"/>
      <c r="F61" s="61" t="s">
        <v>55</v>
      </c>
      <c r="G61" s="61"/>
      <c r="H61" s="61"/>
      <c r="I61" s="61"/>
      <c r="J61" s="8"/>
      <c r="K61" s="51"/>
      <c r="L61" s="8"/>
      <c r="N61" s="61" t="s">
        <v>57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Contabilidad</cp:lastModifiedBy>
  <cp:lastPrinted>2018-10-24T19:41:45Z</cp:lastPrinted>
  <dcterms:created xsi:type="dcterms:W3CDTF">2018-10-24T19:36:13Z</dcterms:created>
  <dcterms:modified xsi:type="dcterms:W3CDTF">2020-02-18T23:09:12Z</dcterms:modified>
  <cp:category/>
  <cp:version/>
  <cp:contentType/>
  <cp:contentStatus/>
</cp:coreProperties>
</file>