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756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<sst xmlns="http://schemas.openxmlformats.org/spreadsheetml/2006/main" count="67" uniqueCount="47">
  <si>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</si>
  <si>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</si>
  <si>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</si>
  <si>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</si>
  <si>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</si>
  <si>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</si>
  <si>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</si>
  <si>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</si>
  <si>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</si>
  <si>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</si>
  <si>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</si>
  <si>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</si>
  <si>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</si>
  <si>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</si>
  <si>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</si>
  <si>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</si>
  <si>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</si>
  <si>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</si>
  <si>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</si>
  <si>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</si>
  <si>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</si>
  <si>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</si>
  <si>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</si>
  <si>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</si>
  <si>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</si>
  <si>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</si>
  <si>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</si>
  <si>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</si>
  <si>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</si>
  <si>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</si>
  <si>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</si>
  <si>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</si>
  <si>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</si>
  <si>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</si>
  <si>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</si>
  <si>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</si>
  <si>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</si>
  <si>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</si>
  <si>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</si>
  <si>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</si>
  <si>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</si>
  <si>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</si>
  <si>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</si>
  <si>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</si>
  <si>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</si>
  <si>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</si>
  <si>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UNIVERSIDAD POLITÉCNICA DE SANTA ROSA JÁUREGUI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</si>
</sst>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1">
      <selection activeCell="D37" sqref="D37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56887101</v>
      </c>
      <c r="E12" s="11">
        <f>+E13+E14+E15</f>
        <v>66869352.66</v>
      </c>
      <c r="F12" s="52">
        <f>+F13+F14+F15</f>
        <v>66869352.66</v>
      </c>
      <c r="G12" s="1"/>
    </row>
    <row r="13" spans="2:6" ht="12">
      <c r="B13" s="53" t="s">
        <v>6</v>
      </c>
      <c r="C13" s="12"/>
      <c r="D13" s="13">
        <v>38897178</v>
      </c>
      <c r="E13" s="14">
        <v>44117320.75</v>
      </c>
      <c r="F13" s="54">
        <v>44117320.75</v>
      </c>
    </row>
    <row r="14" spans="2:6" ht="12">
      <c r="B14" s="55" t="s">
        <v>7</v>
      </c>
      <c r="C14" s="16"/>
      <c r="D14" s="17">
        <v>17989923</v>
      </c>
      <c r="E14" s="18">
        <v>22752031.91</v>
      </c>
      <c r="F14" s="56">
        <v>22752031.91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57301544</v>
      </c>
      <c r="E16" s="22">
        <f>+E17+E18</f>
        <v>63859593.85</v>
      </c>
      <c r="F16" s="59">
        <f>+F17+F18</f>
        <v>63780114.53</v>
      </c>
    </row>
    <row r="17" spans="2:6" ht="12">
      <c r="B17" s="53" t="s">
        <v>10</v>
      </c>
      <c r="C17" s="12"/>
      <c r="D17" s="23">
        <v>39190896</v>
      </c>
      <c r="E17" s="24">
        <v>42082569.88</v>
      </c>
      <c r="F17" s="60">
        <v>42003090.56</v>
      </c>
    </row>
    <row r="18" spans="2:6" ht="12">
      <c r="B18" s="98" t="s">
        <v>11</v>
      </c>
      <c r="C18" s="99"/>
      <c r="D18" s="23">
        <v>18110648</v>
      </c>
      <c r="E18" s="24">
        <v>21777023.97</v>
      </c>
      <c r="F18" s="60">
        <v>21777023.97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-414443</v>
      </c>
      <c r="E23" s="22">
        <f>+E12-E16+E19</f>
        <v>3009758.809999995</v>
      </c>
      <c r="F23" s="59">
        <f>+F12-F16+F19</f>
        <v>3089238.129999995</v>
      </c>
    </row>
    <row r="24" spans="2:6" ht="12">
      <c r="B24" s="65" t="s">
        <v>16</v>
      </c>
      <c r="C24" s="32"/>
      <c r="D24" s="21">
        <f>+D23-D15</f>
        <v>-414443</v>
      </c>
      <c r="E24" s="22">
        <f>+E23-E15</f>
        <v>3009758.809999995</v>
      </c>
      <c r="F24" s="59">
        <f>+F23-F15</f>
        <v>3089238.129999995</v>
      </c>
    </row>
    <row r="25" spans="2:6" ht="12">
      <c r="B25" s="65" t="s">
        <v>17</v>
      </c>
      <c r="C25" s="32"/>
      <c r="D25" s="21">
        <f>+D24-D19</f>
        <v>-414443</v>
      </c>
      <c r="E25" s="22">
        <f>+E24-E19</f>
        <v>3009758.809999995</v>
      </c>
      <c r="F25" s="59">
        <f>+F24-F19</f>
        <v>3089238.129999995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-414443</v>
      </c>
      <c r="E33" s="37">
        <f>+E25+E29</f>
        <v>3009758.809999995</v>
      </c>
      <c r="F33" s="68">
        <f>+F25+F29</f>
        <v>3089238.129999995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38897178</v>
      </c>
      <c r="E48" s="42">
        <f>E13</f>
        <v>44117320.75</v>
      </c>
      <c r="F48" s="69">
        <f>F13</f>
        <v>44117320.75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39190896</v>
      </c>
      <c r="E52" s="42">
        <f>E17</f>
        <v>42082569.88</v>
      </c>
      <c r="F52" s="71">
        <f>F17</f>
        <v>42003090.56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-293718</v>
      </c>
      <c r="E55" s="22">
        <f>+E48+E49-E52+E53</f>
        <v>2034750.8699999973</v>
      </c>
      <c r="F55" s="59">
        <f>+F48+F49-F52+F53</f>
        <v>2114230.1899999976</v>
      </c>
    </row>
    <row r="56" spans="2:6" ht="12.75" thickBot="1">
      <c r="B56" s="87" t="s">
        <v>35</v>
      </c>
      <c r="C56" s="31"/>
      <c r="D56" s="21">
        <f>+D55-D49</f>
        <v>-293718</v>
      </c>
      <c r="E56" s="22">
        <f>+E55-E49</f>
        <v>2034750.8699999973</v>
      </c>
      <c r="F56" s="59">
        <f>+F55-F49</f>
        <v>2114230.1899999976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17989923</v>
      </c>
      <c r="E60" s="8">
        <f>E14</f>
        <v>22752031.91</v>
      </c>
      <c r="F60" s="73">
        <f>F14</f>
        <v>22752031.91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18110648</v>
      </c>
      <c r="E65" s="20">
        <f>E18</f>
        <v>21777023.97</v>
      </c>
      <c r="F65" s="58">
        <f>F18</f>
        <v>21777023.97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-120725</v>
      </c>
      <c r="E69" s="22">
        <f>+E60+E61-E65+E67</f>
        <v>975007.9400000013</v>
      </c>
      <c r="F69" s="59">
        <f>+F60+F61-F65+F67</f>
        <v>975007.9400000013</v>
      </c>
    </row>
    <row r="70" spans="2:6" ht="12">
      <c r="B70" s="65" t="s">
        <v>41</v>
      </c>
      <c r="C70" s="32"/>
      <c r="D70" s="21">
        <f>+D69-D61</f>
        <v>-120725</v>
      </c>
      <c r="E70" s="22">
        <f>+E69-E61</f>
        <v>975007.9400000013</v>
      </c>
      <c r="F70" s="59">
        <f>+F69-F61</f>
        <v>975007.9400000013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UPSRJ-asolis</cp:lastModifiedBy>
  <cp:lastPrinted>2020-02-18T13:16:29Z</cp:lastPrinted>
  <dcterms:created xsi:type="dcterms:W3CDTF">2018-10-24T18:09:57Z</dcterms:created>
  <dcterms:modified xsi:type="dcterms:W3CDTF">2020-02-18T13:16:39Z</dcterms:modified>
  <cp:category/>
  <cp:version/>
  <cp:contentType/>
  <cp:contentStatus/>
</cp:coreProperties>
</file>