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<sst xmlns="http://schemas.openxmlformats.org/spreadsheetml/2006/main" count="70" uniqueCount="59">
  <si>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</si>
  <si>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</si>
  <si>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</si>
  <si>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</si>
  <si>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</si>
  <si>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</si>
  <si>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</si>
  <si>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</si>
  <si>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</si>
  <si>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</si>
  <si>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</si>
  <si>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</si>
  <si>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</si>
  <si>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</si>
  <si>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</si>
  <si>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</si>
  <si>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</si>
  <si>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</si>
  <si>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</si>
  <si>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</si>
  <si>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</si>
  <si>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</si>
  <si>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</si>
  <si>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</si>
  <si>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</si>
  <si>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</si>
  <si>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</si>
  <si>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</si>
  <si>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</si>
  <si>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</si>
  <si>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</si>
  <si>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</si>
  <si>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</si>
  <si>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</si>
  <si>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</si>
  <si>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</si>
  <si>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</si>
  <si>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</si>
  <si>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</si>
  <si>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</si>
  <si>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</si>
  <si>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</si>
  <si>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</si>
  <si>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</si>
  <si>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</si>
  <si>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</si>
  <si>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</si>
  <si>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</si>
  <si>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</si>
  <si>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</si>
  <si>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</si>
  <si>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</si>
  <si>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</si>
  <si>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</si>
  <si>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UNIVERSIDAD POLITÉCNICA DE SANTA ROSA JÁUREGUI</t>
  </si>
  <si>
    <t>Mtro. Enrique Gerardo Sosa Gutiérrez</t>
  </si>
  <si>
    <t>Rector de la UPSRJ</t>
  </si>
  <si>
    <t>M.V.Z. José Alberto Dorantes Lambarri</t>
  </si>
  <si>
    <t>Director Administrativo UPSRJ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</si>
</sst>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1">
      <selection activeCell="N61" sqref="N61:Q6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66869352.66</v>
      </c>
      <c r="J17" s="24">
        <f>SUM(J18:J28)</f>
        <v>61920385.769999996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/>
      <c r="J18" s="25"/>
      <c r="K18" s="21"/>
      <c r="L18" s="21"/>
      <c r="M18" s="8"/>
      <c r="N18" s="63" t="s">
        <v>5</v>
      </c>
      <c r="O18" s="63"/>
      <c r="P18" s="63"/>
      <c r="Q18" s="25"/>
      <c r="R18" s="25"/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/>
      <c r="J19" s="25"/>
      <c r="K19" s="21"/>
      <c r="L19" s="21"/>
      <c r="M19" s="8"/>
      <c r="N19" s="63" t="s">
        <v>7</v>
      </c>
      <c r="O19" s="63"/>
      <c r="P19" s="63"/>
      <c r="Q19" s="25"/>
      <c r="R19" s="25"/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/>
      <c r="J20" s="25"/>
      <c r="K20" s="21"/>
      <c r="L20" s="21"/>
      <c r="M20" s="18"/>
      <c r="N20" s="63" t="s">
        <v>9</v>
      </c>
      <c r="O20" s="63"/>
      <c r="P20" s="63"/>
      <c r="Q20" s="25"/>
      <c r="R20" s="25"/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393.14</v>
      </c>
      <c r="J22" s="25">
        <v>17003.19</v>
      </c>
      <c r="K22" s="21"/>
      <c r="L22" s="21"/>
      <c r="M22" s="27" t="s">
        <v>11</v>
      </c>
      <c r="N22" s="27"/>
      <c r="O22" s="27"/>
      <c r="P22" s="27"/>
      <c r="Q22" s="24">
        <f>ROUND(SUM(Q23:Q25),2)</f>
        <v>5952004.93</v>
      </c>
      <c r="R22" s="24">
        <f>ROUND(SUM(R23:R25),2)</f>
        <v>6393593.98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/>
      <c r="J23" s="25"/>
      <c r="K23" s="21"/>
      <c r="L23" s="21"/>
      <c r="M23" s="18"/>
      <c r="N23" s="26" t="s">
        <v>5</v>
      </c>
      <c r="O23" s="26"/>
      <c r="P23" s="26"/>
      <c r="Q23" s="25">
        <v>2400000</v>
      </c>
      <c r="R23" s="25">
        <v>3499999.99</v>
      </c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22456465.7</v>
      </c>
      <c r="J24" s="25">
        <v>21816516.24</v>
      </c>
      <c r="K24" s="21"/>
      <c r="L24" s="21"/>
      <c r="M24" s="18"/>
      <c r="N24" s="63" t="s">
        <v>7</v>
      </c>
      <c r="O24" s="63"/>
      <c r="P24" s="63"/>
      <c r="Q24" s="25">
        <v>3313137.71</v>
      </c>
      <c r="R24" s="25">
        <v>2645158.06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1278200</v>
      </c>
      <c r="J25" s="25">
        <v>24644642</v>
      </c>
      <c r="K25" s="21"/>
      <c r="L25" s="21"/>
      <c r="M25" s="8"/>
      <c r="N25" s="63" t="s">
        <v>12</v>
      </c>
      <c r="O25" s="63"/>
      <c r="P25" s="63"/>
      <c r="Q25" s="25">
        <v>238867.22</v>
      </c>
      <c r="R25" s="25">
        <v>248435.93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43134293.82</v>
      </c>
      <c r="J26" s="25">
        <v>15442224.34</v>
      </c>
      <c r="K26" s="21"/>
      <c r="L26" s="21"/>
      <c r="M26" s="55" t="s">
        <v>13</v>
      </c>
      <c r="N26" s="55"/>
      <c r="O26" s="55"/>
      <c r="P26" s="55"/>
      <c r="Q26" s="24">
        <f>ROUND(Q17-Q22,2)</f>
        <v>-5952004.93</v>
      </c>
      <c r="R26" s="24">
        <f>ROUND(R17-R22,2)</f>
        <v>-6393593.98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58200032.169999994</v>
      </c>
      <c r="J30" s="24">
        <f>+J31+J32+J33+J34+J35+J36+J37+J38+J39+J40+J41+J42+J43+J45+J46+J47</f>
        <v>55712961.43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27025876.68</v>
      </c>
      <c r="J31" s="25">
        <v>26817976.34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3186110.65</v>
      </c>
      <c r="J32" s="25">
        <v>2916036.88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25829631.04</v>
      </c>
      <c r="J33" s="25">
        <v>22930962.58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/>
      <c r="J35" s="25"/>
      <c r="K35" s="21"/>
      <c r="L35" s="21"/>
      <c r="M35" s="27"/>
      <c r="N35" s="63" t="s">
        <v>23</v>
      </c>
      <c r="O35" s="63"/>
      <c r="P35" s="63"/>
      <c r="Q35" s="25"/>
      <c r="R35" s="25"/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1786491.23</v>
      </c>
      <c r="J37" s="25">
        <v>1889817.29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/>
      <c r="J41" s="25"/>
      <c r="K41" s="21"/>
      <c r="L41" s="21"/>
      <c r="M41" s="27"/>
      <c r="N41" s="63" t="s">
        <v>31</v>
      </c>
      <c r="O41" s="63"/>
      <c r="P41" s="63"/>
      <c r="Q41" s="25"/>
      <c r="R41" s="25"/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/>
      <c r="J43" s="25"/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/>
      <c r="J46" s="25"/>
      <c r="K46" s="21"/>
      <c r="L46" s="57" t="s">
        <v>36</v>
      </c>
      <c r="M46" s="57"/>
      <c r="N46" s="57"/>
      <c r="O46" s="57"/>
      <c r="P46" s="57"/>
      <c r="Q46" s="30">
        <f>ROUND(I51+Q26+Q43,2)</f>
        <v>2717315.56</v>
      </c>
      <c r="R46" s="30">
        <f>ROUND(J51+R26+R43,2)</f>
        <v>-186169.64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371922.57</v>
      </c>
      <c r="J47" s="25">
        <v>1158168.34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3228735.24</v>
      </c>
      <c r="R50" s="53">
        <v>3414904.88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8669320.49</v>
      </c>
      <c r="J51" s="30">
        <f>J17-J30</f>
        <v>6207424.339999996</v>
      </c>
      <c r="K51" s="35"/>
      <c r="L51" s="57" t="s">
        <v>41</v>
      </c>
      <c r="M51" s="57"/>
      <c r="N51" s="57"/>
      <c r="O51" s="57"/>
      <c r="P51" s="57"/>
      <c r="Q51" s="53">
        <v>5946050.800000003</v>
      </c>
      <c r="R51" s="53">
        <v>3228735.2399999956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9055118110236221" top="0.7480314960629921" bottom="0.7480314960629921" header="0.31496062992125984" footer="0.31496062992125984"/>
  <pageSetup fitToHeight="1" fitToWidth="1" horizontalDpi="600" verticalDpi="600" orientation="landscape" scale="5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UPSRJ-asolis</cp:lastModifiedBy>
  <cp:lastPrinted>2020-02-18T13:30:58Z</cp:lastPrinted>
  <dcterms:created xsi:type="dcterms:W3CDTF">2018-10-24T19:36:13Z</dcterms:created>
  <dcterms:modified xsi:type="dcterms:W3CDTF">2020-02-18T13:31:19Z</dcterms:modified>
  <cp:category/>
  <cp:version/>
  <cp:contentType/>
  <cp:contentStatus/>
</cp:coreProperties>
</file>