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<sst xmlns="http://schemas.openxmlformats.org/spreadsheetml/2006/main" count="70" uniqueCount="59">
  <si>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</si>
  <si>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</si>
  <si>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</si>
  <si>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</si>
  <si>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</si>
  <si>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</si>
  <si>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</si>
  <si>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</si>
  <si>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</si>
  <si>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</si>
  <si>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</si>
  <si>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</si>
  <si>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</si>
  <si>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</si>
  <si>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</si>
  <si>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</si>
  <si>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</si>
  <si>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</si>
  <si>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</si>
  <si>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</si>
  <si>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</si>
  <si>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</si>
  <si>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</si>
  <si>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</si>
  <si>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</si>
  <si>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</si>
  <si>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</si>
  <si>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</si>
  <si>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</si>
  <si>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</si>
  <si>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</si>
  <si>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</si>
  <si>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</si>
  <si>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</si>
  <si>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</si>
  <si>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</si>
  <si>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</si>
  <si>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</si>
  <si>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</si>
  <si>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</si>
  <si>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</si>
  <si>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</si>
  <si>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</si>
  <si>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</si>
  <si>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</si>
  <si>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</si>
  <si>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</si>
  <si>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</si>
  <si>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</si>
  <si>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</si>
  <si>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</si>
  <si>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</si>
  <si>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</si>
  <si>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</si>
  <si>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UNIVERSIDAD TECNOLÓGICA DE SAN JUAN DEL RÍO</t>
  </si>
  <si>
    <t>M.A.P. BIBIANA RODRÍGUEZ MONTES</t>
  </si>
  <si>
    <t>RECTORA</t>
  </si>
  <si>
    <t>DR. GONZALO FERREIRA MARTÍNEZ</t>
  </si>
  <si>
    <t>DIRECTOR DE ADMINISTRACIÓN Y FINANZAS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</si>
</sst>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2</xdr:row>
      <xdr:rowOff>142875</xdr:rowOff>
    </xdr:from>
    <xdr:to>
      <xdr:col>6</xdr:col>
      <xdr:colOff>1057275</xdr:colOff>
      <xdr:row>6</xdr:row>
      <xdr:rowOff>38100</xdr:rowOff>
    </xdr:to>
    <xdr:pic>
      <xdr:nvPicPr>
        <xdr:cNvPr id="1" name="Imagen 1" descr="C:\Users\vaguillonb\Documents\2017\FORMATOS\LOGOTIPO UTSJR 201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95275"/>
          <a:ext cx="2705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42766</v>
          </cell>
        </row>
        <row r="3">
          <cell r="A3">
            <v>42794</v>
          </cell>
        </row>
        <row r="4">
          <cell r="A4">
            <v>42825</v>
          </cell>
        </row>
        <row r="5">
          <cell r="A5">
            <v>42855</v>
          </cell>
        </row>
        <row r="6">
          <cell r="A6">
            <v>42886</v>
          </cell>
        </row>
        <row r="7">
          <cell r="A7">
            <v>42916</v>
          </cell>
        </row>
        <row r="8">
          <cell r="A8">
            <v>42947</v>
          </cell>
        </row>
        <row r="9">
          <cell r="A9">
            <v>42978</v>
          </cell>
        </row>
        <row r="10">
          <cell r="A10">
            <v>43008</v>
          </cell>
        </row>
        <row r="11">
          <cell r="A11">
            <v>43039</v>
          </cell>
        </row>
        <row r="12">
          <cell r="A12">
            <v>43069</v>
          </cell>
        </row>
        <row r="13">
          <cell r="A13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zoomScaleSheetLayoutView="75" zoomScalePageLayoutView="0" workbookViewId="0" topLeftCell="D1">
      <selection activeCell="D12" sqref="D12:G12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46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43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47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2019</v>
      </c>
      <c r="J12" s="13">
        <v>2018</v>
      </c>
      <c r="K12" s="14"/>
      <c r="L12" s="58" t="s">
        <v>1</v>
      </c>
      <c r="M12" s="58"/>
      <c r="N12" s="58"/>
      <c r="O12" s="58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44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172615881.07</v>
      </c>
      <c r="J17" s="24">
        <f>SUM(J18:J28)</f>
        <v>154746237.47</v>
      </c>
      <c r="K17" s="21"/>
      <c r="L17" s="21"/>
      <c r="M17" s="59" t="s">
        <v>3</v>
      </c>
      <c r="N17" s="59"/>
      <c r="O17" s="59"/>
      <c r="P17" s="59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>
        <v>0</v>
      </c>
      <c r="J18" s="25">
        <v>0</v>
      </c>
      <c r="K18" s="21"/>
      <c r="L18" s="21"/>
      <c r="M18" s="8"/>
      <c r="N18" s="60" t="s">
        <v>5</v>
      </c>
      <c r="O18" s="60"/>
      <c r="P18" s="60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>
        <v>0</v>
      </c>
      <c r="J19" s="25">
        <v>0</v>
      </c>
      <c r="K19" s="21"/>
      <c r="L19" s="21"/>
      <c r="M19" s="8"/>
      <c r="N19" s="60" t="s">
        <v>7</v>
      </c>
      <c r="O19" s="60"/>
      <c r="P19" s="60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>
        <v>0</v>
      </c>
      <c r="J20" s="25">
        <v>0</v>
      </c>
      <c r="K20" s="21"/>
      <c r="L20" s="21"/>
      <c r="M20" s="18"/>
      <c r="N20" s="60" t="s">
        <v>9</v>
      </c>
      <c r="O20" s="60"/>
      <c r="P20" s="60"/>
      <c r="Q20" s="25">
        <v>0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48</v>
      </c>
      <c r="G22" s="55"/>
      <c r="H22" s="55"/>
      <c r="I22" s="25">
        <v>0</v>
      </c>
      <c r="J22" s="25">
        <v>0</v>
      </c>
      <c r="K22" s="21"/>
      <c r="L22" s="21"/>
      <c r="M22" s="27" t="s">
        <v>11</v>
      </c>
      <c r="N22" s="27"/>
      <c r="O22" s="27"/>
      <c r="P22" s="27"/>
      <c r="Q22" s="24">
        <f>ROUND(SUM(Q23:Q25),2)</f>
        <v>8104835.32</v>
      </c>
      <c r="R22" s="24">
        <f>ROUND(SUM(R23:R25),2)</f>
        <v>6590520.21</v>
      </c>
      <c r="S22" s="19"/>
      <c r="T22" s="8"/>
    </row>
    <row r="23" spans="3:20" ht="15" customHeight="1">
      <c r="C23" s="20"/>
      <c r="D23" s="21"/>
      <c r="E23" s="26"/>
      <c r="F23" s="55" t="s">
        <v>49</v>
      </c>
      <c r="G23" s="55"/>
      <c r="H23" s="55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>
        <v>0</v>
      </c>
      <c r="R23" s="25">
        <v>0</v>
      </c>
      <c r="S23" s="19"/>
      <c r="T23" s="8"/>
    </row>
    <row r="24" spans="3:20" ht="15" customHeight="1">
      <c r="C24" s="20"/>
      <c r="D24" s="21"/>
      <c r="E24" s="26"/>
      <c r="F24" s="55" t="s">
        <v>50</v>
      </c>
      <c r="G24" s="55"/>
      <c r="H24" s="55"/>
      <c r="I24" s="25">
        <v>27455085.55</v>
      </c>
      <c r="J24" s="25">
        <v>28653047.76</v>
      </c>
      <c r="K24" s="21"/>
      <c r="L24" s="21"/>
      <c r="M24" s="18"/>
      <c r="N24" s="60" t="s">
        <v>7</v>
      </c>
      <c r="O24" s="60"/>
      <c r="P24" s="60"/>
      <c r="Q24" s="25">
        <v>8068031.719999999</v>
      </c>
      <c r="R24" s="25">
        <v>6590520.21</v>
      </c>
      <c r="S24" s="19"/>
      <c r="T24" s="8"/>
    </row>
    <row r="25" spans="3:20" ht="41.25" customHeight="1">
      <c r="C25" s="20"/>
      <c r="D25" s="21"/>
      <c r="E25" s="26"/>
      <c r="F25" s="55" t="s">
        <v>51</v>
      </c>
      <c r="G25" s="55"/>
      <c r="H25" s="55"/>
      <c r="I25" s="25">
        <v>0</v>
      </c>
      <c r="J25" s="25">
        <v>0</v>
      </c>
      <c r="K25" s="21"/>
      <c r="L25" s="21"/>
      <c r="M25" s="8"/>
      <c r="N25" s="60" t="s">
        <v>12</v>
      </c>
      <c r="O25" s="60"/>
      <c r="P25" s="60"/>
      <c r="Q25" s="25">
        <v>36803.6</v>
      </c>
      <c r="R25" s="25">
        <v>0</v>
      </c>
      <c r="S25" s="19"/>
      <c r="T25" s="8"/>
    </row>
    <row r="26" spans="3:20" ht="15" customHeight="1">
      <c r="C26" s="20"/>
      <c r="D26" s="21"/>
      <c r="E26" s="26"/>
      <c r="F26" s="55" t="s">
        <v>52</v>
      </c>
      <c r="G26" s="55"/>
      <c r="H26" s="55"/>
      <c r="I26" s="25">
        <v>143437107.99</v>
      </c>
      <c r="J26" s="25">
        <v>122992857.8</v>
      </c>
      <c r="K26" s="21"/>
      <c r="L26" s="21"/>
      <c r="M26" s="59" t="s">
        <v>13</v>
      </c>
      <c r="N26" s="59"/>
      <c r="O26" s="59"/>
      <c r="P26" s="59"/>
      <c r="Q26" s="24">
        <f>ROUND(Q17-Q22,2)</f>
        <v>-8104835.32</v>
      </c>
      <c r="R26" s="24">
        <f>ROUND(R17-R22,2)</f>
        <v>-6590520.21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>
        <v>1723687.5299999998</v>
      </c>
      <c r="J27" s="25">
        <v>3100331.91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156169704.26</v>
      </c>
      <c r="J30" s="24">
        <f>+J31+J32+J33+J34+J35+J36+J37+J38+J39+J40+J41+J42+J43+J45+J46+J47</f>
        <v>156739438.38000003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104299397.11</v>
      </c>
      <c r="J31" s="25">
        <v>101971219.09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9273449.28</v>
      </c>
      <c r="J32" s="25">
        <v>9296959.54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37563994.05</v>
      </c>
      <c r="J33" s="25">
        <v>38355727.99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>
        <v>0</v>
      </c>
      <c r="J35" s="25">
        <v>0</v>
      </c>
      <c r="K35" s="21"/>
      <c r="L35" s="21"/>
      <c r="M35" s="27"/>
      <c r="N35" s="60" t="s">
        <v>23</v>
      </c>
      <c r="O35" s="60"/>
      <c r="P35" s="60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4079107.41</v>
      </c>
      <c r="J37" s="25">
        <v>4544950.15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>
        <v>948056.41</v>
      </c>
      <c r="J38" s="25">
        <v>559656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>
        <v>5700</v>
      </c>
      <c r="J41" s="25">
        <v>0</v>
      </c>
      <c r="K41" s="21"/>
      <c r="L41" s="21"/>
      <c r="M41" s="27"/>
      <c r="N41" s="60" t="s">
        <v>31</v>
      </c>
      <c r="O41" s="60"/>
      <c r="P41" s="60"/>
      <c r="Q41" s="25">
        <v>0</v>
      </c>
      <c r="R41" s="25">
        <v>0</v>
      </c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/>
      <c r="J43" s="25"/>
      <c r="K43" s="21"/>
      <c r="L43" s="21"/>
      <c r="M43" s="59" t="s">
        <v>53</v>
      </c>
      <c r="N43" s="59"/>
      <c r="O43" s="59"/>
      <c r="P43" s="59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>
        <v>0</v>
      </c>
      <c r="J44" s="25">
        <v>0</v>
      </c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>
        <v>0</v>
      </c>
      <c r="J46" s="25">
        <v>0</v>
      </c>
      <c r="K46" s="21"/>
      <c r="L46" s="63" t="s">
        <v>36</v>
      </c>
      <c r="M46" s="63"/>
      <c r="N46" s="63"/>
      <c r="O46" s="63"/>
      <c r="P46" s="63"/>
      <c r="Q46" s="30">
        <f>ROUND(I51+Q26+Q43,2)</f>
        <v>8341341.49</v>
      </c>
      <c r="R46" s="30">
        <f>ROUND(J51+R26+R43,2)</f>
        <v>-8583721.12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>
        <v>0</v>
      </c>
      <c r="J47" s="25">
        <v>2010925.61</v>
      </c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f>+R51</f>
        <v>3641837.4</v>
      </c>
      <c r="R50" s="53">
        <v>12225558.52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16446176.81</v>
      </c>
      <c r="J51" s="30">
        <f>J17-J30</f>
        <v>-1993200.9100000262</v>
      </c>
      <c r="K51" s="35"/>
      <c r="L51" s="63" t="s">
        <v>41</v>
      </c>
      <c r="M51" s="63"/>
      <c r="N51" s="63"/>
      <c r="O51" s="63"/>
      <c r="P51" s="63"/>
      <c r="Q51" s="53">
        <f>ROUND(+Q50+Q46,2)</f>
        <v>11983178.89</v>
      </c>
      <c r="R51" s="53">
        <f>ROUND(+R50+R46,2)</f>
        <v>3641837.4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42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13.5" customHeight="1">
      <c r="C60" s="8"/>
      <c r="D60" s="50"/>
      <c r="E60" s="8"/>
      <c r="F60" s="64" t="s">
        <v>55</v>
      </c>
      <c r="G60" s="64"/>
      <c r="H60" s="64"/>
      <c r="I60" s="64"/>
      <c r="J60" s="8"/>
      <c r="K60" s="51"/>
      <c r="L60" s="8"/>
      <c r="M60" s="1"/>
      <c r="N60" s="64" t="s">
        <v>57</v>
      </c>
      <c r="O60" s="64"/>
      <c r="P60" s="64"/>
      <c r="Q60" s="64"/>
      <c r="R60" s="8"/>
      <c r="S60" s="8"/>
      <c r="T60" s="8"/>
    </row>
    <row r="61" spans="3:20" ht="13.5" customHeight="1">
      <c r="C61" s="8"/>
      <c r="D61" s="52"/>
      <c r="E61" s="8"/>
      <c r="F61" s="61" t="s">
        <v>56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comprasalm</cp:lastModifiedBy>
  <cp:lastPrinted>2018-10-24T19:41:45Z</cp:lastPrinted>
  <dcterms:created xsi:type="dcterms:W3CDTF">2018-10-24T19:36:13Z</dcterms:created>
  <dcterms:modified xsi:type="dcterms:W3CDTF">2020-02-17T19:30:22Z</dcterms:modified>
  <cp:category/>
  <cp:version/>
  <cp:contentType/>
  <cp:contentStatus/>
</cp:coreProperties>
</file>