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'EFE'!$A$1:$T$65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<sst xmlns="http://schemas.openxmlformats.org/spreadsheetml/2006/main" count="72" uniqueCount="61">
  <si>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</si>
  <si>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</si>
  <si>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</si>
  <si>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</si>
  <si>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</si>
  <si>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</si>
  <si>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</si>
  <si>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</si>
  <si>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</si>
  <si>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</si>
  <si>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</si>
  <si>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</si>
  <si>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</si>
  <si>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</si>
  <si>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</si>
  <si>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</si>
  <si>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</si>
  <si>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</si>
  <si>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</si>
  <si>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</si>
  <si>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</si>
  <si>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</si>
  <si>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</si>
  <si>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</si>
  <si>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</si>
  <si>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</si>
  <si>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</si>
  <si>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</si>
  <si>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</si>
  <si>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</si>
  <si>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</si>
  <si>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</si>
  <si>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</si>
  <si>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</si>
  <si>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</si>
  <si>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</si>
  <si>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</si>
  <si>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</si>
  <si>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</si>
  <si>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</si>
  <si>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</si>
  <si>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</si>
  <si>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</si>
  <si>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</si>
  <si>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</si>
  <si>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</si>
  <si>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</si>
  <si>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</si>
  <si>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</si>
  <si>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</si>
  <si>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</si>
  <si>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</si>
  <si>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</si>
  <si>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</si>
  <si>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Lic. Enrique Abedrop Rodriguez</t>
  </si>
  <si>
    <t>Vocal Ejecutivo</t>
  </si>
  <si>
    <t>Lic. Juan Gerardo Órtiz López</t>
  </si>
  <si>
    <t xml:space="preserve">                                             Director General Adjunto de Administraion y Finanzas</t>
  </si>
  <si>
    <t>Ing. Enrique Ismael Guzmán Ortega</t>
  </si>
  <si>
    <t>Director Divisional de Finanzas</t>
  </si>
  <si>
    <t>COMISION ESTATAL DE AGUAS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</si>
</sst>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21" fillId="33" borderId="0" xfId="55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/>
      <protection/>
    </xf>
    <xf numFmtId="0" fontId="21" fillId="33" borderId="0" xfId="55" applyFont="1" applyFill="1" applyBorder="1" applyAlignment="1" applyProtection="1">
      <alignment horizontal="center"/>
      <protection/>
    </xf>
    <xf numFmtId="0" fontId="21" fillId="33" borderId="0" xfId="55" applyFont="1" applyFill="1" applyBorder="1" applyAlignment="1" applyProtection="1">
      <alignment horizontal="centerContinuous"/>
      <protection/>
    </xf>
    <xf numFmtId="0" fontId="44" fillId="33" borderId="0" xfId="0" applyFont="1" applyFill="1" applyBorder="1" applyAlignment="1" applyProtection="1">
      <alignment horizontal="centerContinuous"/>
      <protection/>
    </xf>
    <xf numFmtId="0" fontId="21" fillId="33" borderId="0" xfId="55" applyFont="1" applyFill="1" applyBorder="1" applyAlignment="1" applyProtection="1">
      <alignment horizontal="center" vertical="top"/>
      <protection/>
    </xf>
    <xf numFmtId="0" fontId="44" fillId="33" borderId="0" xfId="0" applyFont="1" applyFill="1" applyBorder="1" applyAlignment="1" applyProtection="1">
      <alignment/>
      <protection/>
    </xf>
    <xf numFmtId="0" fontId="22" fillId="33" borderId="0" xfId="55" applyFont="1" applyFill="1" applyBorder="1" applyAlignment="1" applyProtection="1">
      <alignment horizontal="centerContinuous" vertical="center"/>
      <protection/>
    </xf>
    <xf numFmtId="0" fontId="22" fillId="33" borderId="0" xfId="55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5" applyFont="1" applyFill="1" applyBorder="1" applyAlignment="1" applyProtection="1">
      <alignment horizontal="center" vertical="center"/>
      <protection/>
    </xf>
    <xf numFmtId="165" fontId="21" fillId="16" borderId="11" xfId="50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21" fillId="33" borderId="0" xfId="55" applyFont="1" applyFill="1" applyBorder="1" applyAlignment="1" applyProtection="1">
      <alignment vertical="center"/>
      <protection/>
    </xf>
    <xf numFmtId="0" fontId="22" fillId="33" borderId="0" xfId="55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21" fillId="33" borderId="0" xfId="55" applyFont="1" applyFill="1" applyBorder="1" applyAlignment="1" applyProtection="1">
      <alignment vertical="top"/>
      <protection/>
    </xf>
    <xf numFmtId="3" fontId="22" fillId="33" borderId="0" xfId="55" applyNumberFormat="1" applyFont="1" applyFill="1" applyBorder="1" applyAlignment="1" applyProtection="1">
      <alignment vertical="top"/>
      <protection/>
    </xf>
    <xf numFmtId="3" fontId="21" fillId="33" borderId="0" xfId="55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5" applyFont="1" applyFill="1" applyBorder="1" applyAlignment="1" applyProtection="1">
      <alignment horizontal="left" vertical="top"/>
      <protection/>
    </xf>
    <xf numFmtId="0" fontId="21" fillId="33" borderId="0" xfId="55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5" applyNumberFormat="1" applyFont="1" applyFill="1" applyBorder="1" applyAlignment="1" applyProtection="1">
      <alignment horizontal="right" vertical="top" wrapText="1"/>
      <protection/>
    </xf>
    <xf numFmtId="0" fontId="22" fillId="33" borderId="0" xfId="55" applyFont="1" applyFill="1" applyBorder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left" wrapText="1"/>
      <protection/>
    </xf>
    <xf numFmtId="0" fontId="44" fillId="33" borderId="13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left" wrapText="1"/>
      <protection/>
    </xf>
    <xf numFmtId="0" fontId="44" fillId="33" borderId="0" xfId="0" applyFont="1" applyFill="1" applyBorder="1" applyAlignment="1" applyProtection="1">
      <alignment horizontal="left" wrapText="1"/>
      <protection/>
    </xf>
    <xf numFmtId="0" fontId="44" fillId="33" borderId="15" xfId="0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 vertical="top"/>
      <protection/>
    </xf>
    <xf numFmtId="0" fontId="21" fillId="33" borderId="16" xfId="55" applyFont="1" applyFill="1" applyBorder="1" applyAlignment="1" applyProtection="1">
      <alignment vertical="top"/>
      <protection/>
    </xf>
    <xf numFmtId="3" fontId="22" fillId="33" borderId="16" xfId="55" applyNumberFormat="1" applyFont="1" applyFill="1" applyBorder="1" applyAlignment="1" applyProtection="1">
      <alignment vertical="top"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Alignment="1" applyProtection="1">
      <alignment horizontal="center"/>
      <protection/>
    </xf>
    <xf numFmtId="3" fontId="45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5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43" fontId="22" fillId="33" borderId="0" xfId="5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43" fontId="22" fillId="33" borderId="18" xfId="50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/>
      <protection/>
    </xf>
    <xf numFmtId="43" fontId="22" fillId="33" borderId="0" xfId="50" applyFont="1" applyFill="1" applyBorder="1" applyAlignment="1" applyProtection="1">
      <alignment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43" fontId="22" fillId="33" borderId="0" xfId="50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22" fillId="33" borderId="0" xfId="55" applyFont="1" applyFill="1" applyBorder="1" applyAlignment="1" applyProtection="1">
      <alignment horizontal="left" vertical="top" wrapText="1"/>
      <protection/>
    </xf>
    <xf numFmtId="43" fontId="22" fillId="33" borderId="19" xfId="50" applyFont="1" applyFill="1" applyBorder="1" applyAlignment="1" applyProtection="1">
      <alignment horizontal="center"/>
      <protection/>
    </xf>
    <xf numFmtId="0" fontId="22" fillId="33" borderId="0" xfId="55" applyFont="1" applyFill="1" applyBorder="1" applyAlignment="1" applyProtection="1">
      <alignment horizontal="left" vertical="top"/>
      <protection/>
    </xf>
    <xf numFmtId="0" fontId="21" fillId="33" borderId="0" xfId="55" applyFont="1" applyFill="1" applyBorder="1" applyAlignment="1" applyProtection="1">
      <alignment horizontal="left" vertical="top" wrapText="1"/>
      <protection/>
    </xf>
    <xf numFmtId="0" fontId="21" fillId="33" borderId="0" xfId="55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5" applyFont="1" applyFill="1" applyBorder="1" applyAlignment="1" applyProtection="1">
      <alignment horizontal="left" vertical="top" wrapText="1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5" applyFont="1" applyFill="1" applyBorder="1" applyAlignment="1" applyProtection="1">
      <alignment horizont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5"/>
  <sheetViews>
    <sheetView showGridLines="0" tabSelected="1" view="pageBreakPreview" zoomScale="80" zoomScaleNormal="60" zoomScaleSheetLayoutView="80" zoomScalePageLayoutView="0" workbookViewId="0" topLeftCell="B1">
      <selection activeCell="J15" sqref="J1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"/>
      <c r="T2" s="2"/>
    </row>
    <row r="3" spans="4:20" ht="12">
      <c r="D3" s="72" t="s">
        <v>60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2"/>
      <c r="T3" s="2"/>
    </row>
    <row r="4" spans="4:20" ht="12">
      <c r="D4" s="72" t="s">
        <v>45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2"/>
      <c r="T4" s="2"/>
    </row>
    <row r="5" spans="4:20" ht="12">
      <c r="D5" s="72" t="s">
        <v>46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2"/>
      <c r="T5" s="2"/>
    </row>
    <row r="6" spans="4:20" ht="12" customHeight="1">
      <c r="D6" s="73" t="s">
        <v>43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4"/>
    </row>
    <row r="7" spans="4:20" ht="12" customHeight="1">
      <c r="D7" s="73" t="s">
        <v>47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4"/>
    </row>
    <row r="8" spans="4:20" ht="12" customHeight="1">
      <c r="D8" s="73" t="s">
        <v>0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71" t="s">
        <v>1</v>
      </c>
      <c r="E12" s="71"/>
      <c r="F12" s="71"/>
      <c r="G12" s="71"/>
      <c r="H12" s="12"/>
      <c r="I12" s="13">
        <v>2019</v>
      </c>
      <c r="J12" s="13">
        <v>2018</v>
      </c>
      <c r="K12" s="14"/>
      <c r="L12" s="71" t="s">
        <v>1</v>
      </c>
      <c r="M12" s="71"/>
      <c r="N12" s="71"/>
      <c r="O12" s="71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68" t="s">
        <v>44</v>
      </c>
      <c r="E15" s="68"/>
      <c r="F15" s="68"/>
      <c r="G15" s="68"/>
      <c r="H15" s="68"/>
      <c r="I15" s="18"/>
      <c r="J15" s="18"/>
      <c r="K15" s="21"/>
      <c r="L15" s="68" t="s">
        <v>2</v>
      </c>
      <c r="M15" s="68"/>
      <c r="N15" s="68"/>
      <c r="O15" s="68"/>
      <c r="P15" s="68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68" t="s">
        <v>3</v>
      </c>
      <c r="F17" s="68"/>
      <c r="G17" s="68"/>
      <c r="H17" s="68"/>
      <c r="I17" s="24">
        <f>ROUND(SUM(I18:I27),2)</f>
        <v>2987749022</v>
      </c>
      <c r="J17" s="24">
        <f>SUM(J18:J28)</f>
        <v>2996473351</v>
      </c>
      <c r="K17" s="21"/>
      <c r="L17" s="21"/>
      <c r="M17" s="68" t="s">
        <v>3</v>
      </c>
      <c r="N17" s="68"/>
      <c r="O17" s="68"/>
      <c r="P17" s="68"/>
      <c r="Q17" s="24">
        <f>ROUND(SUM(Q18:Q20),2)</f>
        <v>0</v>
      </c>
      <c r="R17" s="24">
        <f>ROUND(SUM(R18:R20),2)</f>
        <v>150978114</v>
      </c>
      <c r="S17" s="19"/>
      <c r="T17" s="8"/>
    </row>
    <row r="18" spans="3:20" ht="15" customHeight="1">
      <c r="C18" s="20"/>
      <c r="D18" s="21"/>
      <c r="E18" s="22"/>
      <c r="F18" s="64" t="s">
        <v>4</v>
      </c>
      <c r="G18" s="64"/>
      <c r="H18" s="64"/>
      <c r="I18" s="25"/>
      <c r="J18" s="25"/>
      <c r="K18" s="21"/>
      <c r="L18" s="21"/>
      <c r="M18" s="8"/>
      <c r="N18" s="66" t="s">
        <v>5</v>
      </c>
      <c r="O18" s="66"/>
      <c r="P18" s="66"/>
      <c r="Q18" s="25"/>
      <c r="R18" s="25"/>
      <c r="S18" s="19"/>
      <c r="T18" s="8"/>
    </row>
    <row r="19" spans="3:20" ht="15" customHeight="1">
      <c r="C19" s="20"/>
      <c r="D19" s="21"/>
      <c r="E19" s="22"/>
      <c r="F19" s="64" t="s">
        <v>6</v>
      </c>
      <c r="G19" s="64"/>
      <c r="H19" s="64"/>
      <c r="I19" s="25"/>
      <c r="J19" s="25"/>
      <c r="K19" s="21"/>
      <c r="L19" s="21"/>
      <c r="M19" s="8"/>
      <c r="N19" s="66" t="s">
        <v>7</v>
      </c>
      <c r="O19" s="66"/>
      <c r="P19" s="66"/>
      <c r="Q19" s="25"/>
      <c r="R19" s="25"/>
      <c r="S19" s="19"/>
      <c r="T19" s="8"/>
    </row>
    <row r="20" spans="3:20" ht="15" customHeight="1">
      <c r="C20" s="20"/>
      <c r="D20" s="21"/>
      <c r="E20" s="26"/>
      <c r="F20" s="64" t="s">
        <v>8</v>
      </c>
      <c r="G20" s="64"/>
      <c r="H20" s="64"/>
      <c r="I20" s="25"/>
      <c r="J20" s="25"/>
      <c r="K20" s="21"/>
      <c r="L20" s="21"/>
      <c r="M20" s="18"/>
      <c r="N20" s="66" t="s">
        <v>9</v>
      </c>
      <c r="O20" s="66"/>
      <c r="P20" s="66"/>
      <c r="Q20" s="25"/>
      <c r="R20" s="25">
        <v>150978114</v>
      </c>
      <c r="S20" s="19"/>
      <c r="T20" s="8"/>
    </row>
    <row r="21" spans="3:20" ht="15" customHeight="1">
      <c r="C21" s="20"/>
      <c r="D21" s="21"/>
      <c r="E21" s="26"/>
      <c r="F21" s="64" t="s">
        <v>10</v>
      </c>
      <c r="G21" s="64"/>
      <c r="H21" s="64"/>
      <c r="I21" s="25"/>
      <c r="J21" s="25"/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64" t="s">
        <v>48</v>
      </c>
      <c r="G22" s="64"/>
      <c r="H22" s="64"/>
      <c r="I22" s="25">
        <v>58944185</v>
      </c>
      <c r="J22" s="25">
        <v>77183071</v>
      </c>
      <c r="K22" s="21"/>
      <c r="L22" s="21"/>
      <c r="M22" s="27" t="s">
        <v>11</v>
      </c>
      <c r="N22" s="27"/>
      <c r="O22" s="27"/>
      <c r="P22" s="27"/>
      <c r="Q22" s="24">
        <f>ROUND(SUM(Q23:Q25),2)</f>
        <v>512142963.44</v>
      </c>
      <c r="R22" s="24">
        <f>ROUND(SUM(R23:R25),2)</f>
        <v>1482417285</v>
      </c>
      <c r="S22" s="19"/>
      <c r="T22" s="8"/>
    </row>
    <row r="23" spans="3:20" ht="15" customHeight="1">
      <c r="C23" s="20"/>
      <c r="D23" s="21"/>
      <c r="E23" s="26"/>
      <c r="F23" s="64" t="s">
        <v>49</v>
      </c>
      <c r="G23" s="64"/>
      <c r="H23" s="64"/>
      <c r="I23" s="25">
        <v>2282612</v>
      </c>
      <c r="J23" s="25"/>
      <c r="K23" s="21"/>
      <c r="L23" s="21"/>
      <c r="M23" s="18"/>
      <c r="N23" s="26" t="s">
        <v>5</v>
      </c>
      <c r="O23" s="26"/>
      <c r="P23" s="26"/>
      <c r="Q23" s="25">
        <v>341017256</v>
      </c>
      <c r="R23" s="25">
        <v>577739836</v>
      </c>
      <c r="S23" s="19"/>
      <c r="T23" s="8"/>
    </row>
    <row r="24" spans="3:20" ht="15" customHeight="1">
      <c r="C24" s="20"/>
      <c r="D24" s="21"/>
      <c r="E24" s="26"/>
      <c r="F24" s="64" t="s">
        <v>50</v>
      </c>
      <c r="G24" s="64"/>
      <c r="H24" s="64"/>
      <c r="I24" s="25">
        <v>2733265067</v>
      </c>
      <c r="J24" s="25">
        <v>2488606741</v>
      </c>
      <c r="K24" s="21"/>
      <c r="L24" s="21"/>
      <c r="M24" s="18"/>
      <c r="N24" s="66" t="s">
        <v>7</v>
      </c>
      <c r="O24" s="66"/>
      <c r="P24" s="66"/>
      <c r="Q24" s="25">
        <v>42475385</v>
      </c>
      <c r="R24" s="25">
        <v>48513616</v>
      </c>
      <c r="S24" s="19"/>
      <c r="T24" s="8"/>
    </row>
    <row r="25" spans="3:20" ht="41.25" customHeight="1">
      <c r="C25" s="20"/>
      <c r="D25" s="21"/>
      <c r="E25" s="26"/>
      <c r="F25" s="64" t="s">
        <v>51</v>
      </c>
      <c r="G25" s="64"/>
      <c r="H25" s="64"/>
      <c r="I25" s="25"/>
      <c r="J25" s="25"/>
      <c r="K25" s="21"/>
      <c r="L25" s="21"/>
      <c r="M25" s="8"/>
      <c r="N25" s="66" t="s">
        <v>12</v>
      </c>
      <c r="O25" s="66"/>
      <c r="P25" s="66"/>
      <c r="Q25" s="25">
        <v>128650322.44000006</v>
      </c>
      <c r="R25" s="25">
        <v>856163833</v>
      </c>
      <c r="S25" s="19"/>
      <c r="T25" s="8"/>
    </row>
    <row r="26" spans="3:20" ht="15" customHeight="1">
      <c r="C26" s="20"/>
      <c r="D26" s="21"/>
      <c r="E26" s="26"/>
      <c r="F26" s="64" t="s">
        <v>52</v>
      </c>
      <c r="G26" s="64"/>
      <c r="H26" s="64"/>
      <c r="I26" s="25">
        <v>46958112</v>
      </c>
      <c r="J26" s="25">
        <v>427630166</v>
      </c>
      <c r="K26" s="21"/>
      <c r="L26" s="21"/>
      <c r="M26" s="68" t="s">
        <v>13</v>
      </c>
      <c r="N26" s="68"/>
      <c r="O26" s="68"/>
      <c r="P26" s="68"/>
      <c r="Q26" s="24">
        <f>ROUND(Q17-Q22,2)</f>
        <v>-512142963.44</v>
      </c>
      <c r="R26" s="24">
        <f>ROUND(R17-R22,2)</f>
        <v>-1331439171</v>
      </c>
      <c r="S26" s="19"/>
      <c r="T26" s="8"/>
    </row>
    <row r="27" spans="3:20" ht="15" customHeight="1">
      <c r="C27" s="20"/>
      <c r="D27" s="21"/>
      <c r="E27" s="26"/>
      <c r="F27" s="64" t="s">
        <v>14</v>
      </c>
      <c r="G27" s="64"/>
      <c r="H27" s="64"/>
      <c r="I27" s="25">
        <v>146299046</v>
      </c>
      <c r="J27" s="25">
        <v>3053373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64"/>
      <c r="G28" s="64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68" t="s">
        <v>15</v>
      </c>
      <c r="M29" s="68"/>
      <c r="N29" s="68"/>
      <c r="O29" s="68"/>
      <c r="P29" s="68"/>
      <c r="Q29" s="8"/>
      <c r="R29" s="8"/>
      <c r="S29" s="19"/>
      <c r="T29" s="8"/>
    </row>
    <row r="30" spans="3:20" ht="15" customHeight="1">
      <c r="C30" s="20"/>
      <c r="D30" s="21"/>
      <c r="E30" s="68" t="s">
        <v>11</v>
      </c>
      <c r="F30" s="68"/>
      <c r="G30" s="68"/>
      <c r="H30" s="68"/>
      <c r="I30" s="24">
        <f>+I31+I32+I33+I34+I35+I36+I37+I38+I39+I40+I41+I42+I43+I45+I46+I47</f>
        <v>2617646365</v>
      </c>
      <c r="J30" s="24">
        <f>+J31+J32+J33+J34+J35+J36+J37+J38+J39+J40+J41+J42+J43+J45+J46+J47</f>
        <v>2303744569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64" t="s">
        <v>16</v>
      </c>
      <c r="G31" s="64"/>
      <c r="H31" s="64"/>
      <c r="I31" s="25">
        <v>637110319</v>
      </c>
      <c r="J31" s="25">
        <v>585856289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3081705325</v>
      </c>
      <c r="S31" s="19"/>
      <c r="T31" s="8"/>
    </row>
    <row r="32" spans="3:20" ht="15" customHeight="1">
      <c r="C32" s="20"/>
      <c r="D32" s="21"/>
      <c r="E32" s="27"/>
      <c r="F32" s="64" t="s">
        <v>17</v>
      </c>
      <c r="G32" s="64"/>
      <c r="H32" s="64"/>
      <c r="I32" s="25">
        <v>156180668</v>
      </c>
      <c r="J32" s="25">
        <v>124147733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64" t="s">
        <v>19</v>
      </c>
      <c r="G33" s="64"/>
      <c r="H33" s="64"/>
      <c r="I33" s="25">
        <v>1466495642</v>
      </c>
      <c r="J33" s="25">
        <v>1417758339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64" t="s">
        <v>22</v>
      </c>
      <c r="G34" s="64"/>
      <c r="H34" s="64"/>
      <c r="I34" s="25">
        <v>1200000</v>
      </c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64" t="s">
        <v>24</v>
      </c>
      <c r="G35" s="64"/>
      <c r="H35" s="64"/>
      <c r="I35" s="25">
        <v>0</v>
      </c>
      <c r="J35" s="25">
        <v>1100000</v>
      </c>
      <c r="K35" s="21"/>
      <c r="L35" s="21"/>
      <c r="M35" s="27"/>
      <c r="N35" s="66" t="s">
        <v>23</v>
      </c>
      <c r="O35" s="66"/>
      <c r="P35" s="66"/>
      <c r="Q35" s="25"/>
      <c r="R35" s="25">
        <v>3081705325</v>
      </c>
      <c r="S35" s="19"/>
      <c r="T35" s="8"/>
    </row>
    <row r="36" spans="3:20" ht="15" customHeight="1">
      <c r="C36" s="20"/>
      <c r="D36" s="21"/>
      <c r="E36" s="27"/>
      <c r="F36" s="64" t="s">
        <v>25</v>
      </c>
      <c r="G36" s="64"/>
      <c r="H36" s="64"/>
      <c r="I36" s="25">
        <v>9293564</v>
      </c>
      <c r="J36" s="25">
        <v>8872612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64" t="s">
        <v>26</v>
      </c>
      <c r="G37" s="64"/>
      <c r="H37" s="64"/>
      <c r="I37" s="25">
        <v>78373756</v>
      </c>
      <c r="J37" s="25">
        <v>165407225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2410211215</v>
      </c>
      <c r="S37" s="19"/>
      <c r="T37" s="8"/>
    </row>
    <row r="38" spans="3:20" ht="15" customHeight="1">
      <c r="C38" s="20"/>
      <c r="D38" s="21"/>
      <c r="E38" s="27"/>
      <c r="F38" s="64" t="s">
        <v>28</v>
      </c>
      <c r="G38" s="64"/>
      <c r="H38" s="64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64" t="s">
        <v>29</v>
      </c>
      <c r="G39" s="64"/>
      <c r="H39" s="64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64" t="s">
        <v>30</v>
      </c>
      <c r="G40" s="64"/>
      <c r="H40" s="64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64" t="s">
        <v>32</v>
      </c>
      <c r="G41" s="64"/>
      <c r="H41" s="64"/>
      <c r="I41" s="25"/>
      <c r="J41" s="25"/>
      <c r="K41" s="21"/>
      <c r="L41" s="21"/>
      <c r="M41" s="27"/>
      <c r="N41" s="66" t="s">
        <v>31</v>
      </c>
      <c r="O41" s="66"/>
      <c r="P41" s="66"/>
      <c r="Q41" s="25"/>
      <c r="R41" s="25">
        <v>2410211215</v>
      </c>
      <c r="S41" s="19"/>
      <c r="T41" s="8"/>
    </row>
    <row r="42" spans="3:20" ht="15" customHeight="1">
      <c r="C42" s="20"/>
      <c r="D42" s="21"/>
      <c r="E42" s="27"/>
      <c r="F42" s="64" t="s">
        <v>33</v>
      </c>
      <c r="G42" s="64"/>
      <c r="H42" s="64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64" t="s">
        <v>34</v>
      </c>
      <c r="G43" s="64"/>
      <c r="H43" s="64"/>
      <c r="I43" s="25"/>
      <c r="J43" s="25"/>
      <c r="K43" s="21"/>
      <c r="L43" s="21"/>
      <c r="M43" s="68" t="s">
        <v>53</v>
      </c>
      <c r="N43" s="68"/>
      <c r="O43" s="68"/>
      <c r="P43" s="68"/>
      <c r="Q43" s="24">
        <f>ROUND(Q31-Q37,2)</f>
        <v>0</v>
      </c>
      <c r="R43" s="24">
        <f>ROUND(R31-R37,2)</f>
        <v>671494110</v>
      </c>
      <c r="S43" s="19"/>
      <c r="T43" s="8"/>
    </row>
    <row r="44" spans="3:20" ht="15" customHeight="1" hidden="1">
      <c r="C44" s="20"/>
      <c r="D44" s="21"/>
      <c r="E44" s="22"/>
      <c r="F44" s="64" t="s">
        <v>34</v>
      </c>
      <c r="G44" s="64"/>
      <c r="H44" s="64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64" t="s">
        <v>35</v>
      </c>
      <c r="G45" s="64"/>
      <c r="H45" s="64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64" t="s">
        <v>37</v>
      </c>
      <c r="G46" s="64"/>
      <c r="H46" s="64"/>
      <c r="I46" s="25"/>
      <c r="J46" s="25"/>
      <c r="K46" s="21"/>
      <c r="L46" s="67" t="s">
        <v>36</v>
      </c>
      <c r="M46" s="67"/>
      <c r="N46" s="67"/>
      <c r="O46" s="67"/>
      <c r="P46" s="67"/>
      <c r="Q46" s="30">
        <f>ROUND(I51+Q26+Q43,2)</f>
        <v>-142040306.44</v>
      </c>
      <c r="R46" s="30">
        <f>ROUND(J51+R26+R43,2)</f>
        <v>32783721</v>
      </c>
      <c r="S46" s="19"/>
      <c r="T46" s="8"/>
    </row>
    <row r="47" spans="3:20" ht="15" customHeight="1">
      <c r="C47" s="20"/>
      <c r="D47" s="21"/>
      <c r="E47" s="27"/>
      <c r="F47" s="64" t="s">
        <v>38</v>
      </c>
      <c r="G47" s="64"/>
      <c r="H47" s="64"/>
      <c r="I47" s="25">
        <v>268992416</v>
      </c>
      <c r="J47" s="25">
        <v>602371</v>
      </c>
      <c r="K47" s="21"/>
      <c r="S47" s="19"/>
      <c r="T47" s="8"/>
    </row>
    <row r="48" spans="3:20" ht="15" customHeight="1" hidden="1">
      <c r="C48" s="20"/>
      <c r="D48" s="21"/>
      <c r="E48" s="18"/>
      <c r="F48" s="64" t="s">
        <v>38</v>
      </c>
      <c r="G48" s="64"/>
      <c r="H48" s="64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70"/>
      <c r="G49" s="70"/>
      <c r="H49" s="70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7" t="s">
        <v>39</v>
      </c>
      <c r="M50" s="67"/>
      <c r="N50" s="67"/>
      <c r="O50" s="67"/>
      <c r="P50" s="67"/>
      <c r="Q50" s="53">
        <v>713128764</v>
      </c>
      <c r="R50" s="53">
        <v>680345043</v>
      </c>
      <c r="S50" s="19"/>
      <c r="T50" s="8"/>
      <c r="V50" s="32"/>
    </row>
    <row r="51" spans="3:22" s="33" customFormat="1" ht="12">
      <c r="C51" s="34"/>
      <c r="D51" s="35"/>
      <c r="E51" s="68" t="s">
        <v>40</v>
      </c>
      <c r="F51" s="68"/>
      <c r="G51" s="68"/>
      <c r="H51" s="68"/>
      <c r="I51" s="30">
        <f>ROUND(I17-I30,2)</f>
        <v>370102657</v>
      </c>
      <c r="J51" s="30">
        <f>J17-J30</f>
        <v>692728782</v>
      </c>
      <c r="K51" s="35"/>
      <c r="L51" s="67" t="s">
        <v>41</v>
      </c>
      <c r="M51" s="67"/>
      <c r="N51" s="67"/>
      <c r="O51" s="67"/>
      <c r="P51" s="67"/>
      <c r="Q51" s="53">
        <v>571088460.56</v>
      </c>
      <c r="R51" s="53">
        <v>713128763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51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4:17" s="8" customFormat="1" ht="29.25" customHeight="1">
      <c r="D59" s="44"/>
      <c r="E59" s="47"/>
      <c r="F59" s="62"/>
      <c r="G59" s="62"/>
      <c r="H59" s="62"/>
      <c r="I59" s="62"/>
      <c r="J59" s="47"/>
      <c r="K59" s="48"/>
      <c r="L59" s="48"/>
      <c r="N59" s="63"/>
      <c r="O59" s="63"/>
      <c r="P59" s="63"/>
      <c r="Q59" s="63"/>
    </row>
    <row r="60" spans="4:17" s="8" customFormat="1" ht="40.5" customHeight="1" thickBot="1">
      <c r="D60" s="44"/>
      <c r="E60" s="47"/>
      <c r="F60" s="57"/>
      <c r="G60" s="57"/>
      <c r="H60" s="55"/>
      <c r="I60" s="57"/>
      <c r="J60" s="58"/>
      <c r="K60" s="48"/>
      <c r="L60" s="48"/>
      <c r="N60" s="60"/>
      <c r="O60" s="60"/>
      <c r="P60" s="60"/>
      <c r="Q60" s="56"/>
    </row>
    <row r="61" spans="4:17" s="8" customFormat="1" ht="14.25" customHeight="1">
      <c r="D61" s="44"/>
      <c r="E61" s="47"/>
      <c r="F61" s="65" t="s">
        <v>54</v>
      </c>
      <c r="G61" s="65"/>
      <c r="H61" s="55"/>
      <c r="I61" s="65" t="s">
        <v>56</v>
      </c>
      <c r="J61" s="65"/>
      <c r="K61" s="48"/>
      <c r="L61" s="48"/>
      <c r="N61" s="63" t="s">
        <v>58</v>
      </c>
      <c r="O61" s="63"/>
      <c r="P61" s="63"/>
      <c r="Q61" s="56"/>
    </row>
    <row r="62" spans="4:17" s="8" customFormat="1" ht="15" customHeight="1">
      <c r="D62" s="44"/>
      <c r="E62" s="47"/>
      <c r="F62" s="62" t="s">
        <v>55</v>
      </c>
      <c r="G62" s="62"/>
      <c r="H62" s="59" t="s">
        <v>57</v>
      </c>
      <c r="I62" s="59"/>
      <c r="J62" s="59"/>
      <c r="K62" s="48"/>
      <c r="L62" s="48"/>
      <c r="N62" s="56"/>
      <c r="O62" s="56" t="s">
        <v>59</v>
      </c>
      <c r="P62" s="56"/>
      <c r="Q62" s="56"/>
    </row>
    <row r="63" spans="4:17" s="8" customFormat="1" ht="13.5" customHeight="1">
      <c r="D63" s="50"/>
      <c r="F63" s="61"/>
      <c r="G63" s="61"/>
      <c r="H63" s="61"/>
      <c r="I63" s="61"/>
      <c r="K63" s="51"/>
      <c r="M63" s="1"/>
      <c r="N63" s="61"/>
      <c r="O63" s="61"/>
      <c r="P63" s="61"/>
      <c r="Q63" s="61"/>
    </row>
    <row r="64" spans="4:17" s="8" customFormat="1" ht="13.5" customHeight="1">
      <c r="D64" s="52"/>
      <c r="F64" s="69"/>
      <c r="G64" s="69"/>
      <c r="H64" s="69"/>
      <c r="I64" s="69"/>
      <c r="K64" s="51"/>
      <c r="N64" s="69"/>
      <c r="O64" s="69"/>
      <c r="P64" s="69"/>
      <c r="Q64" s="69"/>
    </row>
    <row r="65" spans="3:11" s="8" customFormat="1" ht="12">
      <c r="C65" s="1"/>
      <c r="D65" s="1"/>
      <c r="E65" s="1"/>
      <c r="F65" s="1"/>
      <c r="G65" s="1"/>
      <c r="H65" s="1"/>
      <c r="I65" s="21"/>
      <c r="J65" s="21"/>
      <c r="K65" s="1"/>
    </row>
  </sheetData>
  <sheetProtection selectLockedCells="1"/>
  <mergeCells count="68"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4:I64"/>
    <mergeCell ref="N64:Q64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44:H44"/>
    <mergeCell ref="F63:I63"/>
    <mergeCell ref="N63:Q63"/>
    <mergeCell ref="F59:I59"/>
    <mergeCell ref="N59:Q59"/>
    <mergeCell ref="F48:H48"/>
    <mergeCell ref="F61:G61"/>
    <mergeCell ref="F62:G62"/>
    <mergeCell ref="I61:J61"/>
    <mergeCell ref="N61:P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Juan Carlos Gonzalez Lopez</cp:lastModifiedBy>
  <cp:lastPrinted>2020-02-20T18:07:14Z</cp:lastPrinted>
  <dcterms:created xsi:type="dcterms:W3CDTF">2018-10-24T19:36:13Z</dcterms:created>
  <dcterms:modified xsi:type="dcterms:W3CDTF">2020-02-20T18:07:56Z</dcterms:modified>
  <cp:category/>
  <cp:version/>
  <cp:contentType/>
  <cp:contentStatus/>
</cp:coreProperties>
</file>